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aria\Documents\Lavoro Ilaria\Procedure esecutive Ilaria\TRIBUNALE DI PAVIA\Nuove liquidazioni\Definitivo\"/>
    </mc:Choice>
  </mc:AlternateContent>
  <bookViews>
    <workbookView xWindow="0" yWindow="0" windowWidth="21600" windowHeight="94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G33" i="1" l="1"/>
  <c r="I33" i="1" s="1"/>
  <c r="G23" i="1" l="1"/>
  <c r="G22" i="1"/>
  <c r="F25" i="1"/>
  <c r="I53" i="1" l="1"/>
  <c r="F24" i="1" l="1"/>
  <c r="I25" i="1"/>
  <c r="F23" i="1"/>
  <c r="F22" i="1"/>
  <c r="H53" i="1"/>
  <c r="I23" i="1" l="1"/>
  <c r="G24" i="1"/>
  <c r="I22" i="1"/>
  <c r="I24" i="1" l="1"/>
  <c r="I32" i="1" s="1"/>
  <c r="G32" i="1" l="1"/>
  <c r="G34" i="1" s="1"/>
  <c r="I34" i="1"/>
  <c r="I26" i="1"/>
  <c r="I27" i="1" s="1"/>
  <c r="I58" i="1" s="1"/>
  <c r="I61" i="1" s="1"/>
  <c r="I62" i="1" s="1"/>
  <c r="I64" i="1" l="1"/>
</calcChain>
</file>

<file path=xl/comments1.xml><?xml version="1.0" encoding="utf-8"?>
<comments xmlns="http://schemas.openxmlformats.org/spreadsheetml/2006/main">
  <authors>
    <author>rinaldo</author>
    <author>Rinaldo D'alonzo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Andrea Balba:
</t>
        </r>
        <r>
          <rPr>
            <sz val="8"/>
            <color indexed="81"/>
            <rFont val="Tahoma"/>
            <family val="2"/>
          </rPr>
          <t>riempire solo le caselle azzurre. Il presente modello deve essere compilato anche in caso di estinzione anticipata della procedura.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Andrea Balba: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indicare il prezzo complessivamente ricavato dalla vendita di tutti i lotti; in caso di mancata vendita, il prezzo base dell'ultimo tentativo di vendita compiuto, o in assenza il valore di stima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Andrea Balba:</t>
        </r>
        <r>
          <rPr>
            <sz val="9"/>
            <color indexed="81"/>
            <rFont val="Tahoma"/>
            <family val="2"/>
          </rPr>
          <t xml:space="preserve">
Indicare il numero dei decreti di trasferimento redatti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>Andrea Balba:</t>
        </r>
        <r>
          <rPr>
            <sz val="9"/>
            <color indexed="81"/>
            <rFont val="Tahoma"/>
            <family val="2"/>
          </rPr>
          <t xml:space="preserve">
indicare il numero complessivo di tentativi di vendita compiuti.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Andrea Balba:</t>
        </r>
        <r>
          <rPr>
            <sz val="9"/>
            <color indexed="81"/>
            <rFont val="Tahoma"/>
            <family val="2"/>
          </rPr>
          <t xml:space="preserve">
Scrivere SI se l'attività è stata compiuta, NO ove non sia stata compiuta.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</rPr>
          <t>Andrea Balba</t>
        </r>
        <r>
          <rPr>
            <sz val="8"/>
            <color indexed="81"/>
            <rFont val="Tahoma"/>
            <family val="2"/>
          </rPr>
          <t xml:space="preserve">
Indicare la causale della spesa sostenuta</t>
        </r>
      </text>
    </comment>
  </commentList>
</comments>
</file>

<file path=xl/sharedStrings.xml><?xml version="1.0" encoding="utf-8"?>
<sst xmlns="http://schemas.openxmlformats.org/spreadsheetml/2006/main" count="50" uniqueCount="45">
  <si>
    <t>Richiesta di liquidazione del compenso</t>
  </si>
  <si>
    <t>Esecuzione immobilare n.</t>
  </si>
  <si>
    <t>promossa da</t>
  </si>
  <si>
    <t>contro</t>
  </si>
  <si>
    <t>Giudice delle Esecuzioni</t>
  </si>
  <si>
    <t>Delegato alla vendita</t>
  </si>
  <si>
    <t>Prezzo di vendita</t>
  </si>
  <si>
    <t>Importo</t>
  </si>
  <si>
    <t>Rimborso forfettario  spese</t>
  </si>
  <si>
    <t>Tipo di spesa</t>
  </si>
  <si>
    <t>Allegato n.</t>
  </si>
  <si>
    <t>Totale</t>
  </si>
  <si>
    <r>
      <t>Attività di Delegato alla vendita</t>
    </r>
    <r>
      <rPr>
        <b/>
        <sz val="10"/>
        <color indexed="12"/>
        <rFont val="Arial"/>
        <family val="2"/>
      </rPr>
      <t xml:space="preserve"> (D.M. giustizia 15 ottobre 2015, n. 227)</t>
    </r>
  </si>
  <si>
    <t>4) attività svolte nel corso della fase di distribuzione della somma ricavata</t>
  </si>
  <si>
    <t>3) attività svolte nel corso della fase di trasferimento della proprietà</t>
  </si>
  <si>
    <t>1) attività comprese tra il conferimento dell'incarico e la redazione dell'avviso di vendita</t>
  </si>
  <si>
    <t>2) attività successive alla redazione dell'avviso di vendita e fino all'aggiudicazione o assegnazione</t>
  </si>
  <si>
    <t>tariffa</t>
  </si>
  <si>
    <t>aumenti/diminuzioni</t>
  </si>
  <si>
    <t>10% totale</t>
  </si>
  <si>
    <t>si</t>
  </si>
  <si>
    <t>si/no</t>
  </si>
  <si>
    <t>Attività svolte</t>
  </si>
  <si>
    <t>Il professionista delegato</t>
  </si>
  <si>
    <t>Calcolo Compenso</t>
  </si>
  <si>
    <t>Tribunale di Pavia</t>
  </si>
  <si>
    <t>Pavia, il</t>
  </si>
  <si>
    <t>n. esperimenti</t>
  </si>
  <si>
    <t>numero decreti trasferimenti</t>
  </si>
  <si>
    <t>Onorario a carico dell'aggiudicatario punto 3</t>
  </si>
  <si>
    <t>Onorario a carico dell'aggiudicatario compilazione e presentazione nota di trascrizione DT</t>
  </si>
  <si>
    <t>Spese vive documentate</t>
  </si>
  <si>
    <t>Totale carico aggiudicatario (l'importo deve essere inteso per ogni decreto di trasferimento)</t>
  </si>
  <si>
    <t>totale a carico della procedura</t>
  </si>
  <si>
    <t>Per ogni DT</t>
  </si>
  <si>
    <t>Compenso a carico della procedura</t>
  </si>
  <si>
    <t>Compenso a carico dell'aggiudicatario</t>
  </si>
  <si>
    <t>RIEPILOGO COMPENSO</t>
  </si>
  <si>
    <t>Attività di delegato alla vendita</t>
  </si>
  <si>
    <t>A dedurre fondo spese incassato</t>
  </si>
  <si>
    <t>Per spese vive sostenute per la procedura</t>
  </si>
  <si>
    <t>totale imponibile</t>
  </si>
  <si>
    <t>Spese anticipate fuori IVA</t>
  </si>
  <si>
    <t>Totale compenso e accessori</t>
  </si>
  <si>
    <t>IVA 22 % su onorario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</si>
</sst>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€&quot;\ #,##0.00;\-&quot;€&quot;\ #,##0.00"/>
    <numFmt numFmtId="41" formatCode="_-* #,##0_-;\-* #,##0_-;_-* &quot;-&quot;_-;_-@_-"/>
    <numFmt numFmtId="43" formatCode="_-* #,##0.00_-;\-* #,##0.00_-;_-* &quot;-&quot;??_-;_-@_-"/>
    <numFmt numFmtId="164" formatCode="dd\ mmmm\ yyyy"/>
    <numFmt numFmtId="165" formatCode="#,##0.00_ ;[Red]\-#,##0.00\ "/>
  </numFmts>
  <fonts count="26" x14ac:knownFonts="1">
    <font>
      <sz val="12"/>
      <color theme="1"/>
      <name val="Times New Roman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2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207">
    <xf numFmtId="0" fontId="0" fillId="0" borderId="0" xfId="0"/>
    <xf numFmtId="0" fontId="0" fillId="2" borderId="0" xfId="0" quotePrefix="1" applyFill="1" applyAlignment="1" applyProtection="1">
      <alignment horizontal="right"/>
      <protection hidden="1"/>
    </xf>
    <xf numFmtId="0" fontId="2" fillId="7" borderId="0" xfId="0" applyFont="1" applyFill="1" applyAlignment="1" applyProtection="1">
      <alignment horizontal="left"/>
    </xf>
    <xf numFmtId="0" fontId="0" fillId="3" borderId="0" xfId="0" applyFill="1"/>
    <xf numFmtId="0" fontId="0" fillId="2" borderId="0" xfId="0" applyFill="1" applyAlignment="1" applyProtection="1">
      <alignment horizontal="centerContinuous"/>
      <protection locked="0" hidden="1"/>
    </xf>
    <xf numFmtId="0" fontId="1" fillId="7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7" borderId="0" xfId="0" applyFont="1" applyFill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0" fillId="3" borderId="0" xfId="0" applyFill="1" applyProtection="1"/>
    <xf numFmtId="0" fontId="0" fillId="0" borderId="0" xfId="0" applyProtection="1"/>
    <xf numFmtId="0" fontId="0" fillId="2" borderId="0" xfId="0" applyFill="1" applyAlignment="1" applyProtection="1">
      <alignment vertical="center"/>
    </xf>
    <xf numFmtId="0" fontId="0" fillId="7" borderId="0" xfId="0" quotePrefix="1" applyFill="1" applyAlignment="1" applyProtection="1">
      <alignment horizontal="right"/>
    </xf>
    <xf numFmtId="0" fontId="0" fillId="2" borderId="0" xfId="0" applyFill="1" applyAlignment="1" applyProtection="1">
      <alignment vertical="center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3" fontId="7" fillId="2" borderId="0" xfId="0" applyNumberFormat="1" applyFont="1" applyFill="1" applyAlignment="1" applyProtection="1">
      <alignment vertical="center"/>
      <protection hidden="1"/>
    </xf>
    <xf numFmtId="4" fontId="7" fillId="2" borderId="0" xfId="0" applyNumberFormat="1" applyFont="1" applyFill="1" applyAlignment="1" applyProtection="1">
      <alignment vertical="center"/>
      <protection hidden="1"/>
    </xf>
    <xf numFmtId="3" fontId="7" fillId="7" borderId="0" xfId="0" applyNumberFormat="1" applyFont="1" applyFill="1" applyAlignment="1" applyProtection="1">
      <alignment vertical="center"/>
      <protection hidden="1"/>
    </xf>
    <xf numFmtId="0" fontId="8" fillId="7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</xf>
    <xf numFmtId="1" fontId="7" fillId="7" borderId="0" xfId="2" applyNumberFormat="1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 applyProtection="1">
      <alignment horizontal="center"/>
      <protection hidden="1"/>
    </xf>
    <xf numFmtId="0" fontId="11" fillId="0" borderId="0" xfId="0" applyFont="1"/>
    <xf numFmtId="0" fontId="13" fillId="7" borderId="0" xfId="0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right" vertical="center" wrapText="1"/>
    </xf>
    <xf numFmtId="43" fontId="11" fillId="7" borderId="0" xfId="1" applyFont="1" applyFill="1" applyBorder="1"/>
    <xf numFmtId="43" fontId="14" fillId="7" borderId="0" xfId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vertical="center"/>
      <protection hidden="1"/>
    </xf>
    <xf numFmtId="4" fontId="7" fillId="7" borderId="0" xfId="0" applyNumberFormat="1" applyFont="1" applyFill="1" applyBorder="1" applyProtection="1"/>
    <xf numFmtId="0" fontId="6" fillId="7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8" fillId="7" borderId="0" xfId="0" applyFont="1" applyFill="1" applyBorder="1" applyAlignment="1" applyProtection="1">
      <alignment horizontal="left"/>
    </xf>
    <xf numFmtId="0" fontId="5" fillId="7" borderId="0" xfId="0" applyFont="1" applyFill="1" applyBorder="1" applyProtection="1"/>
    <xf numFmtId="0" fontId="0" fillId="0" borderId="0" xfId="0" applyAlignment="1">
      <alignment horizontal="left" vertical="center"/>
    </xf>
    <xf numFmtId="7" fontId="14" fillId="7" borderId="0" xfId="2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>
      <alignment horizontal="left" vertical="center"/>
    </xf>
    <xf numFmtId="0" fontId="0" fillId="0" borderId="0" xfId="0" applyAlignment="1" applyProtection="1">
      <alignment horizontal="left" vertical="center"/>
    </xf>
    <xf numFmtId="7" fontId="13" fillId="7" borderId="0" xfId="2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 applyProtection="1">
      <alignment horizontal="left" vertical="center"/>
    </xf>
    <xf numFmtId="0" fontId="0" fillId="7" borderId="0" xfId="0" applyFill="1"/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6" xfId="0" applyFont="1" applyFill="1" applyBorder="1" applyAlignment="1" applyProtection="1">
      <alignment vertical="center"/>
      <protection hidden="1"/>
    </xf>
    <xf numFmtId="0" fontId="8" fillId="4" borderId="7" xfId="0" applyFont="1" applyFill="1" applyBorder="1" applyAlignment="1" applyProtection="1">
      <alignment vertical="center"/>
      <protection hidden="1"/>
    </xf>
    <xf numFmtId="0" fontId="6" fillId="9" borderId="2" xfId="0" applyFont="1" applyFill="1" applyBorder="1" applyAlignment="1" applyProtection="1">
      <alignment horizontal="center"/>
      <protection hidden="1"/>
    </xf>
    <xf numFmtId="0" fontId="6" fillId="9" borderId="3" xfId="0" applyFont="1" applyFill="1" applyBorder="1" applyAlignment="1" applyProtection="1">
      <alignment horizontal="center"/>
      <protection hidden="1"/>
    </xf>
    <xf numFmtId="0" fontId="6" fillId="9" borderId="4" xfId="0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vertical="center"/>
      <protection hidden="1"/>
    </xf>
    <xf numFmtId="4" fontId="5" fillId="3" borderId="12" xfId="0" applyNumberFormat="1" applyFont="1" applyFill="1" applyBorder="1" applyAlignment="1" applyProtection="1">
      <alignment horizontal="center" wrapText="1"/>
      <protection hidden="1"/>
    </xf>
    <xf numFmtId="3" fontId="7" fillId="3" borderId="12" xfId="0" applyNumberFormat="1" applyFont="1" applyFill="1" applyBorder="1" applyAlignment="1" applyProtection="1">
      <alignment vertical="center"/>
      <protection hidden="1"/>
    </xf>
    <xf numFmtId="4" fontId="13" fillId="3" borderId="14" xfId="0" applyNumberFormat="1" applyFont="1" applyFill="1" applyBorder="1" applyAlignment="1" applyProtection="1">
      <alignment horizontal="center" wrapText="1"/>
      <protection hidden="1"/>
    </xf>
    <xf numFmtId="4" fontId="5" fillId="3" borderId="6" xfId="0" applyNumberFormat="1" applyFont="1" applyFill="1" applyBorder="1" applyAlignment="1" applyProtection="1">
      <alignment horizontal="center" wrapText="1"/>
      <protection hidden="1"/>
    </xf>
    <xf numFmtId="0" fontId="7" fillId="3" borderId="26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165" fontId="11" fillId="3" borderId="27" xfId="0" applyNumberFormat="1" applyFont="1" applyFill="1" applyBorder="1" applyAlignment="1" applyProtection="1">
      <alignment horizontal="right" vertical="center"/>
      <protection hidden="1"/>
    </xf>
    <xf numFmtId="3" fontId="7" fillId="3" borderId="6" xfId="0" applyNumberFormat="1" applyFont="1" applyFill="1" applyBorder="1" applyAlignment="1" applyProtection="1">
      <alignment vertical="center"/>
      <protection hidden="1"/>
    </xf>
    <xf numFmtId="165" fontId="11" fillId="3" borderId="4" xfId="0" applyNumberFormat="1" applyFont="1" applyFill="1" applyBorder="1" applyAlignment="1" applyProtection="1">
      <alignment horizontal="right" vertical="center"/>
      <protection hidden="1"/>
    </xf>
    <xf numFmtId="165" fontId="11" fillId="3" borderId="27" xfId="0" applyNumberFormat="1" applyFont="1" applyFill="1" applyBorder="1" applyAlignment="1" applyProtection="1">
      <alignment vertical="center"/>
      <protection hidden="1"/>
    </xf>
    <xf numFmtId="4" fontId="4" fillId="3" borderId="2" xfId="0" applyNumberFormat="1" applyFont="1" applyFill="1" applyBorder="1" applyAlignment="1" applyProtection="1">
      <alignment horizontal="left"/>
      <protection hidden="1"/>
    </xf>
    <xf numFmtId="4" fontId="4" fillId="3" borderId="12" xfId="0" applyNumberFormat="1" applyFont="1" applyFill="1" applyBorder="1" applyAlignment="1" applyProtection="1">
      <alignment horizontal="left"/>
      <protection hidden="1"/>
    </xf>
    <xf numFmtId="7" fontId="13" fillId="7" borderId="0" xfId="2" applyNumberFormat="1" applyFont="1" applyFill="1" applyBorder="1" applyAlignment="1" applyProtection="1">
      <alignment horizontal="left" vertical="center" shrinkToFit="1"/>
    </xf>
    <xf numFmtId="4" fontId="10" fillId="3" borderId="25" xfId="0" applyNumberFormat="1" applyFont="1" applyFill="1" applyBorder="1" applyAlignment="1" applyProtection="1">
      <alignment horizontal="left"/>
      <protection hidden="1"/>
    </xf>
    <xf numFmtId="4" fontId="10" fillId="3" borderId="6" xfId="0" applyNumberFormat="1" applyFont="1" applyFill="1" applyBorder="1" applyAlignment="1" applyProtection="1">
      <alignment horizontal="left"/>
      <protection hidden="1"/>
    </xf>
    <xf numFmtId="4" fontId="5" fillId="3" borderId="28" xfId="0" applyNumberFormat="1" applyFont="1" applyFill="1" applyBorder="1" applyAlignment="1" applyProtection="1">
      <protection hidden="1"/>
    </xf>
    <xf numFmtId="4" fontId="10" fillId="3" borderId="10" xfId="0" applyNumberFormat="1" applyFont="1" applyFill="1" applyBorder="1" applyAlignment="1" applyProtection="1">
      <alignment horizontal="left"/>
      <protection hidden="1"/>
    </xf>
    <xf numFmtId="3" fontId="10" fillId="3" borderId="0" xfId="0" applyNumberFormat="1" applyFont="1" applyFill="1" applyBorder="1" applyAlignment="1" applyProtection="1">
      <alignment horizontal="right"/>
      <protection hidden="1"/>
    </xf>
    <xf numFmtId="3" fontId="7" fillId="3" borderId="0" xfId="0" applyNumberFormat="1" applyFont="1" applyFill="1" applyBorder="1" applyAlignment="1" applyProtection="1">
      <protection hidden="1"/>
    </xf>
    <xf numFmtId="4" fontId="25" fillId="3" borderId="28" xfId="0" applyNumberFormat="1" applyFont="1" applyFill="1" applyBorder="1" applyAlignment="1" applyProtection="1">
      <protection hidden="1"/>
    </xf>
    <xf numFmtId="4" fontId="10" fillId="3" borderId="0" xfId="0" applyNumberFormat="1" applyFont="1" applyFill="1" applyBorder="1" applyAlignment="1" applyProtection="1">
      <alignment horizontal="right"/>
      <protection hidden="1"/>
    </xf>
    <xf numFmtId="3" fontId="7" fillId="3" borderId="10" xfId="0" applyNumberFormat="1" applyFont="1" applyFill="1" applyBorder="1" applyAlignment="1" applyProtection="1">
      <protection hidden="1"/>
    </xf>
    <xf numFmtId="4" fontId="7" fillId="3" borderId="6" xfId="0" applyNumberFormat="1" applyFont="1" applyFill="1" applyBorder="1" applyAlignment="1" applyProtection="1">
      <protection hidden="1"/>
    </xf>
    <xf numFmtId="4" fontId="7" fillId="3" borderId="0" xfId="0" applyNumberFormat="1" applyFont="1" applyFill="1" applyBorder="1" applyAlignment="1" applyProtection="1">
      <protection hidden="1"/>
    </xf>
    <xf numFmtId="3" fontId="7" fillId="3" borderId="15" xfId="0" applyNumberFormat="1" applyFont="1" applyFill="1" applyBorder="1" applyAlignment="1" applyProtection="1">
      <protection hidden="1"/>
    </xf>
    <xf numFmtId="3" fontId="7" fillId="3" borderId="1" xfId="0" applyNumberFormat="1" applyFont="1" applyFill="1" applyBorder="1" applyAlignment="1" applyProtection="1">
      <protection hidden="1"/>
    </xf>
    <xf numFmtId="4" fontId="5" fillId="3" borderId="4" xfId="0" applyNumberFormat="1" applyFont="1" applyFill="1" applyBorder="1" applyAlignment="1" applyProtection="1">
      <protection hidden="1"/>
    </xf>
    <xf numFmtId="4" fontId="5" fillId="3" borderId="1" xfId="0" applyNumberFormat="1" applyFont="1" applyFill="1" applyBorder="1" applyAlignment="1" applyProtection="1">
      <alignment horizontal="left"/>
      <protection hidden="1"/>
    </xf>
    <xf numFmtId="0" fontId="6" fillId="13" borderId="2" xfId="0" applyFont="1" applyFill="1" applyBorder="1" applyAlignment="1" applyProtection="1">
      <alignment horizontal="center"/>
      <protection hidden="1"/>
    </xf>
    <xf numFmtId="0" fontId="6" fillId="13" borderId="4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locked="0" hidden="1"/>
    </xf>
    <xf numFmtId="0" fontId="2" fillId="7" borderId="0" xfId="0" applyFont="1" applyFill="1" applyAlignment="1" applyProtection="1">
      <alignment horizontal="left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7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49" fontId="1" fillId="8" borderId="1" xfId="0" applyNumberFormat="1" applyFont="1" applyFill="1" applyBorder="1" applyAlignment="1" applyProtection="1">
      <alignment horizontal="left"/>
      <protection locked="0" hidden="1"/>
    </xf>
    <xf numFmtId="0" fontId="0" fillId="2" borderId="0" xfId="0" applyFill="1" applyAlignment="1" applyProtection="1">
      <protection hidden="1"/>
    </xf>
    <xf numFmtId="164" fontId="5" fillId="2" borderId="0" xfId="0" applyNumberFormat="1" applyFont="1" applyFill="1" applyAlignment="1" applyProtection="1">
      <alignment horizontal="right"/>
      <protection hidden="1"/>
    </xf>
    <xf numFmtId="0" fontId="2" fillId="8" borderId="1" xfId="0" applyFont="1" applyFill="1" applyBorder="1" applyAlignment="1" applyProtection="1">
      <protection locked="0" hidden="1"/>
    </xf>
    <xf numFmtId="0" fontId="2" fillId="7" borderId="0" xfId="0" applyFont="1" applyFill="1" applyBorder="1" applyAlignment="1" applyProtection="1">
      <alignment horizontal="left"/>
      <protection hidden="1"/>
    </xf>
    <xf numFmtId="164" fontId="5" fillId="2" borderId="0" xfId="0" applyNumberFormat="1" applyFont="1" applyFill="1" applyAlignment="1" applyProtection="1">
      <alignment horizontal="center"/>
      <protection hidden="1"/>
    </xf>
    <xf numFmtId="0" fontId="0" fillId="7" borderId="0" xfId="0" quotePrefix="1" applyFill="1" applyAlignment="1" applyProtection="1">
      <alignment horizontal="right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39" fontId="7" fillId="8" borderId="8" xfId="2" applyNumberFormat="1" applyFont="1" applyFill="1" applyBorder="1" applyAlignment="1" applyProtection="1">
      <alignment vertical="center"/>
      <protection locked="0"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13" fillId="12" borderId="8" xfId="0" applyFont="1" applyFill="1" applyBorder="1" applyAlignment="1" applyProtection="1">
      <alignment horizontal="center" vertical="center"/>
      <protection locked="0" hidden="1"/>
    </xf>
    <xf numFmtId="1" fontId="13" fillId="8" borderId="8" xfId="2" applyNumberFormat="1" applyFont="1" applyFill="1" applyBorder="1" applyAlignment="1" applyProtection="1">
      <alignment horizontal="center" vertical="center"/>
      <protection locked="0" hidden="1"/>
    </xf>
    <xf numFmtId="1" fontId="7" fillId="7" borderId="0" xfId="2" applyNumberFormat="1" applyFont="1" applyFill="1" applyBorder="1" applyAlignment="1" applyProtection="1">
      <alignment horizontal="center" vertical="center"/>
      <protection locked="0" hidden="1"/>
    </xf>
    <xf numFmtId="0" fontId="10" fillId="7" borderId="0" xfId="0" applyFont="1" applyFill="1" applyAlignment="1" applyProtection="1">
      <alignment horizontal="right" vertical="center"/>
      <protection hidden="1"/>
    </xf>
    <xf numFmtId="39" fontId="7" fillId="7" borderId="12" xfId="2" applyNumberFormat="1" applyFont="1" applyFill="1" applyBorder="1" applyAlignment="1" applyProtection="1">
      <alignment vertical="center"/>
      <protection locked="0" hidden="1"/>
    </xf>
    <xf numFmtId="0" fontId="10" fillId="7" borderId="0" xfId="0" applyFont="1" applyFill="1" applyBorder="1" applyAlignment="1" applyProtection="1">
      <alignment horizontal="center" vertical="center" wrapText="1"/>
      <protection hidden="1"/>
    </xf>
    <xf numFmtId="0" fontId="13" fillId="7" borderId="0" xfId="0" applyFont="1" applyFill="1" applyBorder="1" applyAlignment="1" applyProtection="1">
      <alignment horizontal="center" vertical="center"/>
      <protection locked="0" hidden="1"/>
    </xf>
    <xf numFmtId="1" fontId="13" fillId="7" borderId="0" xfId="2" applyNumberFormat="1" applyFont="1" applyFill="1" applyBorder="1" applyAlignment="1" applyProtection="1">
      <alignment horizontal="center" vertical="center"/>
      <protection locked="0" hidden="1"/>
    </xf>
    <xf numFmtId="0" fontId="12" fillId="5" borderId="0" xfId="0" applyFont="1" applyFill="1" applyBorder="1" applyAlignment="1" applyProtection="1">
      <alignment horizontal="center"/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13" fillId="3" borderId="8" xfId="0" applyFont="1" applyFill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 wrapText="1"/>
      <protection hidden="1"/>
    </xf>
    <xf numFmtId="0" fontId="13" fillId="3" borderId="4" xfId="0" applyFont="1" applyFill="1" applyBorder="1" applyAlignment="1" applyProtection="1">
      <alignment horizontal="center" wrapText="1"/>
      <protection hidden="1"/>
    </xf>
    <xf numFmtId="0" fontId="13" fillId="6" borderId="8" xfId="0" applyFont="1" applyFill="1" applyBorder="1" applyAlignment="1" applyProtection="1">
      <alignment horizontal="center"/>
      <protection hidden="1"/>
    </xf>
    <xf numFmtId="0" fontId="13" fillId="7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10" fillId="11" borderId="8" xfId="0" applyFont="1" applyFill="1" applyBorder="1" applyAlignment="1" applyProtection="1">
      <alignment horizontal="center" vertical="center" wrapText="1"/>
      <protection locked="0" hidden="1"/>
    </xf>
    <xf numFmtId="2" fontId="14" fillId="0" borderId="8" xfId="0" applyNumberFormat="1" applyFont="1" applyFill="1" applyBorder="1" applyAlignment="1" applyProtection="1">
      <alignment vertical="center" wrapText="1"/>
      <protection hidden="1"/>
    </xf>
    <xf numFmtId="2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14" fillId="7" borderId="0" xfId="0" applyNumberFormat="1" applyFont="1" applyFill="1" applyBorder="1" applyAlignment="1" applyProtection="1">
      <alignment horizontal="right" vertical="center" wrapText="1"/>
      <protection hidden="1"/>
    </xf>
    <xf numFmtId="0" fontId="21" fillId="11" borderId="8" xfId="0" applyFont="1" applyFill="1" applyBorder="1" applyAlignment="1" applyProtection="1">
      <alignment horizontal="center"/>
      <protection locked="0" hidden="1"/>
    </xf>
    <xf numFmtId="43" fontId="11" fillId="7" borderId="0" xfId="1" applyFont="1" applyFill="1" applyBorder="1" applyProtection="1">
      <protection hidden="1"/>
    </xf>
    <xf numFmtId="0" fontId="21" fillId="11" borderId="24" xfId="0" applyFont="1" applyFill="1" applyBorder="1" applyAlignment="1" applyProtection="1">
      <alignment horizontal="center"/>
      <protection locked="0" hidden="1"/>
    </xf>
    <xf numFmtId="43" fontId="14" fillId="7" borderId="0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4" fillId="3" borderId="8" xfId="0" applyFont="1" applyFill="1" applyBorder="1" applyAlignment="1" applyProtection="1">
      <alignment horizontal="right" vertical="center"/>
      <protection hidden="1"/>
    </xf>
    <xf numFmtId="0" fontId="14" fillId="3" borderId="2" xfId="0" applyFont="1" applyFill="1" applyBorder="1" applyAlignment="1" applyProtection="1">
      <alignment horizontal="center" vertical="center" wrapText="1"/>
      <protection hidden="1"/>
    </xf>
    <xf numFmtId="0" fontId="14" fillId="3" borderId="4" xfId="0" applyFont="1" applyFill="1" applyBorder="1" applyAlignment="1" applyProtection="1">
      <alignment horizontal="center" vertical="center" wrapText="1"/>
      <protection hidden="1"/>
    </xf>
    <xf numFmtId="43" fontId="11" fillId="0" borderId="8" xfId="1" applyFont="1" applyBorder="1" applyAlignment="1" applyProtection="1"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/>
      <protection hidden="1"/>
    </xf>
    <xf numFmtId="0" fontId="24" fillId="0" borderId="3" xfId="0" applyFont="1" applyBorder="1" applyAlignment="1" applyProtection="1">
      <alignment horizontal="right"/>
      <protection hidden="1"/>
    </xf>
    <xf numFmtId="0" fontId="24" fillId="0" borderId="4" xfId="0" applyFont="1" applyBorder="1" applyAlignment="1" applyProtection="1">
      <alignment horizontal="right"/>
      <protection hidden="1"/>
    </xf>
    <xf numFmtId="43" fontId="22" fillId="0" borderId="8" xfId="1" applyFont="1" applyBorder="1" applyProtection="1">
      <protection hidden="1"/>
    </xf>
    <xf numFmtId="3" fontId="7" fillId="3" borderId="0" xfId="0" applyNumberFormat="1" applyFont="1" applyFill="1" applyBorder="1" applyProtection="1">
      <protection hidden="1"/>
    </xf>
    <xf numFmtId="4" fontId="7" fillId="3" borderId="0" xfId="0" applyNumberFormat="1" applyFont="1" applyFill="1" applyBorder="1" applyAlignment="1" applyProtection="1">
      <alignment horizontal="right" indent="2"/>
      <protection hidden="1"/>
    </xf>
    <xf numFmtId="4" fontId="7" fillId="3" borderId="0" xfId="0" applyNumberFormat="1" applyFont="1" applyFill="1" applyBorder="1" applyProtection="1">
      <protection hidden="1"/>
    </xf>
    <xf numFmtId="4" fontId="7" fillId="7" borderId="0" xfId="0" applyNumberFormat="1" applyFont="1" applyFill="1" applyBorder="1" applyProtection="1">
      <protection hidden="1"/>
    </xf>
    <xf numFmtId="0" fontId="14" fillId="3" borderId="8" xfId="0" applyFont="1" applyFill="1" applyBorder="1" applyAlignment="1" applyProtection="1">
      <alignment horizontal="center" vertical="center"/>
      <protection hidden="1"/>
    </xf>
    <xf numFmtId="2" fontId="14" fillId="0" borderId="2" xfId="0" applyNumberFormat="1" applyFont="1" applyFill="1" applyBorder="1" applyAlignment="1" applyProtection="1">
      <alignment horizontal="left" vertical="center" wrapText="1"/>
      <protection hidden="1"/>
    </xf>
    <xf numFmtId="2" fontId="14" fillId="0" borderId="3" xfId="0" applyNumberFormat="1" applyFont="1" applyFill="1" applyBorder="1" applyAlignment="1" applyProtection="1">
      <alignment horizontal="left" vertical="center" wrapText="1"/>
      <protection hidden="1"/>
    </xf>
    <xf numFmtId="43" fontId="14" fillId="0" borderId="3" xfId="1" applyFont="1" applyFill="1" applyBorder="1" applyAlignment="1" applyProtection="1">
      <alignment vertical="center" wrapText="1"/>
      <protection hidden="1"/>
    </xf>
    <xf numFmtId="43" fontId="14" fillId="0" borderId="4" xfId="1" applyFont="1" applyFill="1" applyBorder="1" applyAlignment="1" applyProtection="1">
      <alignment vertical="center" wrapText="1"/>
      <protection hidden="1"/>
    </xf>
    <xf numFmtId="43" fontId="14" fillId="0" borderId="1" xfId="1" applyFont="1" applyFill="1" applyBorder="1" applyAlignment="1" applyProtection="1">
      <alignment vertical="center" wrapText="1"/>
      <protection hidden="1"/>
    </xf>
    <xf numFmtId="2" fontId="22" fillId="0" borderId="2" xfId="0" applyNumberFormat="1" applyFont="1" applyFill="1" applyBorder="1" applyAlignment="1" applyProtection="1">
      <alignment horizontal="left" vertical="center" wrapText="1"/>
      <protection hidden="1"/>
    </xf>
    <xf numFmtId="2" fontId="22" fillId="0" borderId="3" xfId="0" applyNumberFormat="1" applyFont="1" applyFill="1" applyBorder="1" applyAlignment="1" applyProtection="1">
      <alignment horizontal="left" vertical="center" wrapText="1"/>
      <protection hidden="1"/>
    </xf>
    <xf numFmtId="43" fontId="22" fillId="0" borderId="1" xfId="1" applyFont="1" applyFill="1" applyBorder="1" applyAlignment="1" applyProtection="1">
      <alignment vertical="center" wrapText="1"/>
      <protection hidden="1"/>
    </xf>
    <xf numFmtId="43" fontId="22" fillId="0" borderId="4" xfId="1" applyFont="1" applyFill="1" applyBorder="1" applyAlignment="1" applyProtection="1">
      <alignment vertical="center" wrapText="1"/>
      <protection hidden="1"/>
    </xf>
    <xf numFmtId="0" fontId="6" fillId="9" borderId="2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/>
      <protection hidden="1"/>
    </xf>
    <xf numFmtId="0" fontId="6" fillId="9" borderId="4" xfId="0" applyFont="1" applyFill="1" applyBorder="1" applyAlignment="1" applyProtection="1">
      <alignment vertical="center"/>
      <protection hidden="1"/>
    </xf>
    <xf numFmtId="0" fontId="6" fillId="7" borderId="0" xfId="0" applyFont="1" applyFill="1" applyBorder="1" applyAlignment="1" applyProtection="1">
      <alignment horizontal="center" vertical="center"/>
      <protection hidden="1"/>
    </xf>
    <xf numFmtId="0" fontId="6" fillId="7" borderId="12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left"/>
      <protection hidden="1"/>
    </xf>
    <xf numFmtId="0" fontId="8" fillId="4" borderId="12" xfId="0" applyFont="1" applyFill="1" applyBorder="1" applyAlignment="1" applyProtection="1">
      <alignment horizontal="left"/>
      <protection hidden="1"/>
    </xf>
    <xf numFmtId="0" fontId="8" fillId="4" borderId="14" xfId="0" applyFont="1" applyFill="1" applyBorder="1" applyAlignment="1" applyProtection="1">
      <protection hidden="1"/>
    </xf>
    <xf numFmtId="0" fontId="8" fillId="7" borderId="0" xfId="0" applyFont="1" applyFill="1" applyBorder="1" applyAlignment="1" applyProtection="1">
      <alignment horizontal="left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7" borderId="0" xfId="0" applyFont="1" applyFill="1" applyBorder="1" applyProtection="1">
      <protection hidden="1"/>
    </xf>
    <xf numFmtId="43" fontId="14" fillId="8" borderId="16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8" borderId="17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0" borderId="12" xfId="2" applyNumberFormat="1" applyFont="1" applyFill="1" applyBorder="1" applyAlignment="1" applyProtection="1">
      <alignment vertical="center" shrinkToFit="1"/>
      <protection locked="0" hidden="1"/>
    </xf>
    <xf numFmtId="49" fontId="11" fillId="8" borderId="12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0" borderId="12" xfId="2" applyNumberFormat="1" applyFont="1" applyFill="1" applyBorder="1" applyAlignment="1" applyProtection="1">
      <alignment horizontal="left" vertical="center" shrinkToFit="1"/>
      <protection locked="0" hidden="1"/>
    </xf>
    <xf numFmtId="7" fontId="14" fillId="8" borderId="18" xfId="2" applyNumberFormat="1" applyFont="1" applyFill="1" applyBorder="1" applyAlignment="1" applyProtection="1">
      <alignment horizontal="right" vertical="center" shrinkToFit="1"/>
      <protection locked="0" hidden="1"/>
    </xf>
    <xf numFmtId="7" fontId="14" fillId="7" borderId="0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8" borderId="19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8" borderId="20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0" borderId="0" xfId="2" applyNumberFormat="1" applyFont="1" applyFill="1" applyBorder="1" applyAlignment="1" applyProtection="1">
      <alignment vertical="center" shrinkToFit="1"/>
      <protection locked="0" hidden="1"/>
    </xf>
    <xf numFmtId="49" fontId="14" fillId="8" borderId="21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0" borderId="0" xfId="2" applyNumberFormat="1" applyFont="1" applyFill="1" applyBorder="1" applyAlignment="1" applyProtection="1">
      <alignment horizontal="left" vertical="center" shrinkToFit="1"/>
      <protection locked="0" hidden="1"/>
    </xf>
    <xf numFmtId="7" fontId="14" fillId="8" borderId="22" xfId="2" applyNumberFormat="1" applyFont="1" applyFill="1" applyBorder="1" applyAlignment="1" applyProtection="1">
      <alignment horizontal="right" vertical="center" shrinkToFit="1"/>
      <protection locked="0" hidden="1"/>
    </xf>
    <xf numFmtId="49" fontId="14" fillId="8" borderId="20" xfId="2" applyNumberFormat="1" applyFont="1" applyFill="1" applyBorder="1" applyAlignment="1" applyProtection="1">
      <alignment horizontal="left" vertical="center" shrinkToFit="1"/>
      <protection locked="0" hidden="1"/>
    </xf>
    <xf numFmtId="49" fontId="14" fillId="8" borderId="23" xfId="2" applyNumberFormat="1" applyFont="1" applyFill="1" applyBorder="1" applyAlignment="1" applyProtection="1">
      <alignment horizontal="left" vertical="center" shrinkToFit="1"/>
      <protection locked="0" hidden="1"/>
    </xf>
    <xf numFmtId="43" fontId="13" fillId="0" borderId="8" xfId="2" applyNumberFormat="1" applyFont="1" applyFill="1" applyBorder="1" applyAlignment="1" applyProtection="1">
      <alignment horizontal="right" vertical="center" shrinkToFit="1"/>
      <protection locked="0" hidden="1"/>
    </xf>
    <xf numFmtId="43" fontId="14" fillId="0" borderId="8" xfId="2" applyNumberFormat="1" applyFont="1" applyFill="1" applyBorder="1" applyAlignment="1" applyProtection="1">
      <alignment horizontal="right" vertical="center" shrinkToFit="1"/>
      <protection locked="0" hidden="1"/>
    </xf>
    <xf numFmtId="7" fontId="20" fillId="0" borderId="2" xfId="2" applyNumberFormat="1" applyFont="1" applyFill="1" applyBorder="1" applyAlignment="1" applyProtection="1">
      <alignment horizontal="center" vertical="center" shrinkToFit="1"/>
      <protection locked="0" hidden="1"/>
    </xf>
    <xf numFmtId="7" fontId="20" fillId="0" borderId="4" xfId="2" applyNumberFormat="1" applyFont="1" applyFill="1" applyBorder="1" applyAlignment="1" applyProtection="1">
      <alignment horizontal="center" vertical="center" shrinkToFit="1"/>
      <protection locked="0" hidden="1"/>
    </xf>
    <xf numFmtId="7" fontId="13" fillId="7" borderId="0" xfId="2" applyNumberFormat="1" applyFont="1" applyFill="1" applyBorder="1" applyAlignment="1" applyProtection="1">
      <alignment horizontal="left" vertical="center" shrinkToFit="1"/>
      <protection locked="0" hidden="1"/>
    </xf>
    <xf numFmtId="43" fontId="13" fillId="7" borderId="12" xfId="2" applyNumberFormat="1" applyFont="1" applyFill="1" applyBorder="1" applyAlignment="1" applyProtection="1">
      <alignment horizontal="right" vertical="center" shrinkToFit="1"/>
      <protection locked="0" hidden="1"/>
    </xf>
    <xf numFmtId="43" fontId="14" fillId="7" borderId="12" xfId="2" applyNumberFormat="1" applyFont="1" applyFill="1" applyBorder="1" applyAlignment="1" applyProtection="1">
      <alignment horizontal="right" vertical="center" shrinkToFit="1"/>
      <protection locked="0" hidden="1"/>
    </xf>
    <xf numFmtId="43" fontId="14" fillId="7" borderId="0" xfId="2" applyNumberFormat="1" applyFont="1" applyFill="1" applyBorder="1" applyAlignment="1" applyProtection="1">
      <alignment horizontal="right" vertical="center" shrinkToFit="1"/>
      <protection locked="0" hidden="1"/>
    </xf>
    <xf numFmtId="43" fontId="13" fillId="7" borderId="0" xfId="2" applyNumberFormat="1" applyFont="1" applyFill="1" applyBorder="1" applyAlignment="1" applyProtection="1">
      <alignment horizontal="right" vertical="center" shrinkToFit="1"/>
      <protection locked="0" hidden="1"/>
    </xf>
    <xf numFmtId="43" fontId="13" fillId="7" borderId="0" xfId="2" applyNumberFormat="1" applyFont="1" applyFill="1" applyBorder="1" applyAlignment="1" applyProtection="1">
      <alignment horizontal="right" vertical="center" shrinkToFit="1"/>
      <protection hidden="1"/>
    </xf>
    <xf numFmtId="7" fontId="13" fillId="7" borderId="0" xfId="2" applyNumberFormat="1" applyFont="1" applyFill="1" applyBorder="1" applyAlignment="1" applyProtection="1">
      <alignment horizontal="left" vertical="center" shrinkToFit="1"/>
      <protection hidden="1"/>
    </xf>
    <xf numFmtId="0" fontId="7" fillId="3" borderId="6" xfId="0" applyFont="1" applyFill="1" applyBorder="1" applyAlignment="1" applyProtection="1">
      <protection hidden="1"/>
    </xf>
    <xf numFmtId="0" fontId="25" fillId="3" borderId="28" xfId="0" applyFont="1" applyFill="1" applyBorder="1" applyAlignment="1" applyProtection="1">
      <protection hidden="1"/>
    </xf>
    <xf numFmtId="0" fontId="25" fillId="3" borderId="0" xfId="0" applyFont="1" applyFill="1" applyBorder="1" applyAlignment="1" applyProtection="1">
      <protection hidden="1"/>
    </xf>
    <xf numFmtId="165" fontId="11" fillId="3" borderId="11" xfId="0" applyNumberFormat="1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protection hidden="1"/>
    </xf>
    <xf numFmtId="7" fontId="7" fillId="14" borderId="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 vertical="center"/>
      <protection hidden="1"/>
    </xf>
    <xf numFmtId="0" fontId="4" fillId="3" borderId="28" xfId="0" applyFont="1" applyFill="1" applyBorder="1" applyAlignment="1" applyProtection="1">
      <protection hidden="1"/>
    </xf>
    <xf numFmtId="0" fontId="11" fillId="3" borderId="6" xfId="0" applyFont="1" applyFill="1" applyBorder="1" applyAlignment="1" applyProtection="1">
      <protection hidden="1"/>
    </xf>
    <xf numFmtId="0" fontId="11" fillId="3" borderId="0" xfId="0" applyFont="1" applyFill="1" applyBorder="1" applyAlignment="1" applyProtection="1">
      <protection hidden="1"/>
    </xf>
    <xf numFmtId="9" fontId="7" fillId="14" borderId="8" xfId="2" applyNumberFormat="1" applyFont="1" applyFill="1" applyBorder="1" applyAlignment="1" applyProtection="1">
      <alignment horizontal="center" vertical="center"/>
      <protection locked="0" hidden="1"/>
    </xf>
    <xf numFmtId="43" fontId="14" fillId="7" borderId="0" xfId="2" applyNumberFormat="1" applyFont="1" applyFill="1" applyBorder="1" applyAlignment="1" applyProtection="1">
      <alignment horizontal="right" vertical="center" shrinkToFit="1"/>
      <protection hidden="1"/>
    </xf>
    <xf numFmtId="0" fontId="13" fillId="0" borderId="0" xfId="0" applyFont="1" applyFill="1" applyBorder="1" applyAlignment="1" applyProtection="1">
      <alignment horizontal="left" indent="3"/>
      <protection hidden="1"/>
    </xf>
    <xf numFmtId="0" fontId="0" fillId="0" borderId="0" xfId="0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13" fillId="11" borderId="0" xfId="0" applyFont="1" applyFill="1" applyBorder="1" applyAlignment="1" applyProtection="1">
      <alignment horizontal="left" indent="3"/>
      <protection hidden="1"/>
    </xf>
    <xf numFmtId="0" fontId="0" fillId="11" borderId="0" xfId="0" applyFill="1" applyProtection="1">
      <protection hidden="1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62"/>
  <sheetViews>
    <sheetView tabSelected="1" topLeftCell="A16" workbookViewId="0">
      <selection activeCell="F18" sqref="F18"/>
    </sheetView>
  </sheetViews>
  <sheetFormatPr defaultColWidth="0" defaultRowHeight="0" customHeight="1" zeroHeight="1" x14ac:dyDescent="0.25"/>
  <cols>
    <col min="1" max="1" width="1.75" customWidth="1"/>
    <col min="2" max="2" width="25.25" customWidth="1"/>
    <col min="3" max="3" width="13.5" customWidth="1"/>
    <col min="4" max="4" width="18.375" customWidth="1"/>
    <col min="5" max="5" width="6.375" customWidth="1"/>
    <col min="6" max="7" width="7.875" customWidth="1"/>
    <col min="8" max="8" width="4" customWidth="1"/>
    <col min="9" max="9" width="9.625" customWidth="1"/>
    <col min="10" max="13" width="10.625" style="42" customWidth="1"/>
    <col min="14" max="14" width="1.75" customWidth="1"/>
    <col min="15" max="15" width="10.25" style="3" hidden="1" customWidth="1"/>
    <col min="16" max="16" width="13.5" hidden="1" customWidth="1"/>
    <col min="17" max="18" width="8.75" hidden="1" customWidth="1"/>
    <col min="19" max="19" width="14.25" hidden="1" customWidth="1"/>
    <col min="20" max="20" width="8" hidden="1" customWidth="1"/>
    <col min="21" max="21" width="14.25" hidden="1" customWidth="1"/>
    <col min="22" max="23" width="8" hidden="1" customWidth="1"/>
  </cols>
  <sheetData>
    <row r="1" spans="1:15" ht="15.75" customHeight="1" x14ac:dyDescent="0.25">
      <c r="A1" s="1"/>
      <c r="B1" s="80" t="s">
        <v>25</v>
      </c>
      <c r="C1" s="80"/>
      <c r="D1" s="80"/>
      <c r="E1" s="80"/>
      <c r="F1" s="80"/>
      <c r="G1" s="80"/>
      <c r="H1" s="80"/>
      <c r="I1" s="80"/>
      <c r="J1" s="81"/>
      <c r="K1" s="2"/>
      <c r="L1" s="2"/>
      <c r="M1" s="2"/>
      <c r="N1" s="3"/>
      <c r="O1"/>
    </row>
    <row r="2" spans="1:15" ht="17.25" customHeight="1" x14ac:dyDescent="0.25">
      <c r="A2" s="4"/>
      <c r="B2" s="82" t="s">
        <v>0</v>
      </c>
      <c r="C2" s="82"/>
      <c r="D2" s="82"/>
      <c r="E2" s="82"/>
      <c r="F2" s="82"/>
      <c r="G2" s="82"/>
      <c r="H2" s="82"/>
      <c r="I2" s="82"/>
      <c r="J2" s="5"/>
      <c r="K2" s="5"/>
      <c r="L2" s="5"/>
      <c r="M2" s="5"/>
      <c r="N2" s="3"/>
    </row>
    <row r="3" spans="1:15" ht="3" customHeight="1" x14ac:dyDescent="0.25">
      <c r="A3" s="6"/>
      <c r="B3" s="7"/>
      <c r="C3" s="7"/>
      <c r="D3" s="7"/>
      <c r="E3" s="7"/>
      <c r="F3" s="7"/>
      <c r="G3" s="7"/>
      <c r="H3" s="7"/>
      <c r="I3" s="83"/>
      <c r="J3" s="84"/>
      <c r="K3" s="8"/>
      <c r="L3" s="8"/>
      <c r="M3" s="8"/>
      <c r="N3" s="3"/>
    </row>
    <row r="4" spans="1:15" ht="16.5" customHeight="1" x14ac:dyDescent="0.25">
      <c r="A4" s="6"/>
      <c r="B4" s="85" t="s">
        <v>1</v>
      </c>
      <c r="C4" s="86"/>
      <c r="D4" s="86"/>
      <c r="E4" s="87"/>
      <c r="F4" s="87"/>
      <c r="G4" s="87"/>
      <c r="H4" s="87"/>
      <c r="I4" s="87"/>
      <c r="J4" s="84"/>
      <c r="K4" s="8"/>
      <c r="L4" s="8"/>
      <c r="M4" s="8"/>
      <c r="N4" s="3"/>
    </row>
    <row r="5" spans="1:15" ht="3" customHeight="1" x14ac:dyDescent="0.25">
      <c r="A5" s="6"/>
      <c r="B5" s="88"/>
      <c r="C5" s="7"/>
      <c r="D5" s="1"/>
      <c r="E5" s="1"/>
      <c r="F5" s="1"/>
      <c r="G5" s="1"/>
      <c r="H5" s="1"/>
      <c r="I5" s="83"/>
      <c r="J5" s="84"/>
      <c r="K5" s="8"/>
      <c r="L5" s="8"/>
      <c r="M5" s="8"/>
      <c r="N5" s="3"/>
    </row>
    <row r="6" spans="1:15" ht="15.75" customHeight="1" x14ac:dyDescent="0.25">
      <c r="A6" s="6"/>
      <c r="B6" s="85" t="s">
        <v>2</v>
      </c>
      <c r="C6" s="89"/>
      <c r="D6" s="89"/>
      <c r="E6" s="89"/>
      <c r="F6" s="89"/>
      <c r="G6" s="89"/>
      <c r="H6" s="89"/>
      <c r="I6" s="89"/>
      <c r="J6" s="90"/>
      <c r="K6" s="9"/>
      <c r="L6" s="9"/>
      <c r="M6" s="9"/>
      <c r="N6" s="3"/>
    </row>
    <row r="7" spans="1:15" s="12" customFormat="1" ht="3" customHeight="1" x14ac:dyDescent="0.25">
      <c r="A7" s="10"/>
      <c r="B7" s="88"/>
      <c r="C7" s="7"/>
      <c r="D7" s="1"/>
      <c r="E7" s="1"/>
      <c r="F7" s="1"/>
      <c r="G7" s="1"/>
      <c r="H7" s="1"/>
      <c r="I7" s="83"/>
      <c r="J7" s="84"/>
      <c r="K7" s="8"/>
      <c r="L7" s="8"/>
      <c r="M7" s="8"/>
      <c r="N7" s="11"/>
      <c r="O7" s="11"/>
    </row>
    <row r="8" spans="1:15" ht="15.75" customHeight="1" x14ac:dyDescent="0.25">
      <c r="A8" s="6"/>
      <c r="B8" s="85" t="s">
        <v>3</v>
      </c>
      <c r="C8" s="89"/>
      <c r="D8" s="89"/>
      <c r="E8" s="89"/>
      <c r="F8" s="89"/>
      <c r="G8" s="89"/>
      <c r="H8" s="89"/>
      <c r="I8" s="89"/>
      <c r="J8" s="90"/>
      <c r="K8" s="9"/>
      <c r="L8" s="9"/>
      <c r="M8" s="9"/>
      <c r="N8" s="3"/>
    </row>
    <row r="9" spans="1:15" s="12" customFormat="1" ht="3" customHeight="1" x14ac:dyDescent="0.25">
      <c r="A9" s="10"/>
      <c r="B9" s="88"/>
      <c r="C9" s="7"/>
      <c r="D9" s="1"/>
      <c r="E9" s="1"/>
      <c r="F9" s="1"/>
      <c r="G9" s="1"/>
      <c r="H9" s="1"/>
      <c r="I9" s="83"/>
      <c r="J9" s="84"/>
      <c r="K9" s="8"/>
      <c r="L9" s="8"/>
      <c r="M9" s="8"/>
      <c r="N9" s="11"/>
      <c r="O9" s="11"/>
    </row>
    <row r="10" spans="1:15" ht="15.75" customHeight="1" x14ac:dyDescent="0.25">
      <c r="A10" s="6"/>
      <c r="B10" s="85" t="s">
        <v>4</v>
      </c>
      <c r="C10" s="89"/>
      <c r="D10" s="89"/>
      <c r="E10" s="89"/>
      <c r="F10" s="89"/>
      <c r="G10" s="89"/>
      <c r="H10" s="89"/>
      <c r="I10" s="89"/>
      <c r="J10" s="90"/>
      <c r="K10" s="9"/>
      <c r="L10" s="9"/>
      <c r="M10" s="9"/>
      <c r="N10" s="3"/>
    </row>
    <row r="11" spans="1:15" s="12" customFormat="1" ht="3" customHeight="1" x14ac:dyDescent="0.25">
      <c r="A11" s="10"/>
      <c r="B11" s="88"/>
      <c r="C11" s="7"/>
      <c r="D11" s="1"/>
      <c r="E11" s="1"/>
      <c r="F11" s="1"/>
      <c r="G11" s="1"/>
      <c r="H11" s="1"/>
      <c r="I11" s="83"/>
      <c r="J11" s="84"/>
      <c r="K11" s="8"/>
      <c r="L11" s="8"/>
      <c r="M11" s="8"/>
      <c r="N11" s="11"/>
      <c r="O11" s="11"/>
    </row>
    <row r="12" spans="1:15" ht="15.75" customHeight="1" x14ac:dyDescent="0.25">
      <c r="A12" s="6"/>
      <c r="B12" s="85" t="s">
        <v>5</v>
      </c>
      <c r="C12" s="89"/>
      <c r="D12" s="89"/>
      <c r="E12" s="89"/>
      <c r="F12" s="89"/>
      <c r="G12" s="89"/>
      <c r="H12" s="89"/>
      <c r="I12" s="89"/>
      <c r="J12" s="90"/>
      <c r="K12" s="9"/>
      <c r="L12" s="9"/>
      <c r="M12" s="9"/>
      <c r="N12" s="3"/>
    </row>
    <row r="13" spans="1:15" s="12" customFormat="1" ht="3" customHeight="1" x14ac:dyDescent="0.25">
      <c r="A13" s="13"/>
      <c r="B13" s="91"/>
      <c r="C13" s="91"/>
      <c r="D13" s="7"/>
      <c r="E13" s="1"/>
      <c r="F13" s="1"/>
      <c r="G13" s="1"/>
      <c r="H13" s="1"/>
      <c r="I13" s="1"/>
      <c r="J13" s="92"/>
      <c r="K13" s="14"/>
      <c r="L13" s="14"/>
      <c r="M13" s="14"/>
      <c r="N13" s="11"/>
      <c r="O13" s="11"/>
    </row>
    <row r="14" spans="1:15" ht="15.75" x14ac:dyDescent="0.25">
      <c r="A14" s="15"/>
      <c r="B14" s="46" t="s">
        <v>24</v>
      </c>
      <c r="C14" s="47"/>
      <c r="D14" s="47"/>
      <c r="E14" s="47"/>
      <c r="F14" s="47"/>
      <c r="G14" s="47"/>
      <c r="H14" s="47"/>
      <c r="I14" s="48"/>
      <c r="J14" s="16"/>
      <c r="K14" s="16"/>
      <c r="L14" s="16"/>
      <c r="M14" s="16"/>
      <c r="N14" s="3"/>
    </row>
    <row r="15" spans="1:15" ht="3" customHeight="1" x14ac:dyDescent="0.25">
      <c r="A15" s="15"/>
      <c r="B15" s="17"/>
      <c r="C15" s="17"/>
      <c r="D15" s="17"/>
      <c r="E15" s="17"/>
      <c r="F15" s="17"/>
      <c r="G15" s="18"/>
      <c r="H15" s="18"/>
      <c r="I15" s="17"/>
      <c r="J15" s="19"/>
      <c r="K15" s="19"/>
      <c r="L15" s="19"/>
      <c r="M15" s="19"/>
      <c r="N15" s="3"/>
    </row>
    <row r="16" spans="1:15" ht="15.75" x14ac:dyDescent="0.25">
      <c r="A16" s="15"/>
      <c r="B16" s="43" t="s">
        <v>12</v>
      </c>
      <c r="C16" s="44"/>
      <c r="D16" s="44"/>
      <c r="E16" s="44"/>
      <c r="F16" s="44"/>
      <c r="G16" s="44"/>
      <c r="H16" s="44"/>
      <c r="I16" s="45"/>
      <c r="J16" s="20"/>
      <c r="K16" s="20"/>
      <c r="L16" s="20"/>
      <c r="M16" s="20"/>
      <c r="N16" s="3"/>
    </row>
    <row r="17" spans="1:20" ht="3" customHeight="1" x14ac:dyDescent="0.25">
      <c r="A17" s="15"/>
      <c r="B17" s="17"/>
      <c r="C17" s="17"/>
      <c r="D17" s="17"/>
      <c r="E17" s="17"/>
      <c r="F17" s="17"/>
      <c r="G17" s="18"/>
      <c r="H17" s="18"/>
      <c r="I17" s="17"/>
      <c r="J17" s="19"/>
      <c r="K17" s="19"/>
      <c r="L17" s="19"/>
      <c r="M17" s="19"/>
      <c r="N17" s="3"/>
    </row>
    <row r="18" spans="1:20" ht="23.25" customHeight="1" x14ac:dyDescent="0.25">
      <c r="A18" s="15"/>
      <c r="B18" s="93" t="s">
        <v>6</v>
      </c>
      <c r="C18" s="94">
        <v>25000</v>
      </c>
      <c r="D18" s="95" t="s">
        <v>28</v>
      </c>
      <c r="E18" s="96"/>
      <c r="F18" s="97">
        <v>1</v>
      </c>
      <c r="G18" s="95" t="s">
        <v>27</v>
      </c>
      <c r="H18" s="96"/>
      <c r="I18" s="98">
        <v>1</v>
      </c>
      <c r="J18" s="99"/>
      <c r="K18" s="22"/>
      <c r="L18" s="22"/>
      <c r="M18" s="22"/>
      <c r="N18" s="3"/>
    </row>
    <row r="19" spans="1:20" s="42" customFormat="1" ht="23.25" customHeight="1" x14ac:dyDescent="0.25">
      <c r="A19" s="49"/>
      <c r="B19" s="100"/>
      <c r="C19" s="101"/>
      <c r="D19" s="102"/>
      <c r="E19" s="102"/>
      <c r="F19" s="103"/>
      <c r="G19" s="102"/>
      <c r="H19" s="102"/>
      <c r="I19" s="104"/>
      <c r="J19" s="99"/>
      <c r="K19" s="22"/>
      <c r="L19" s="22"/>
      <c r="M19" s="22"/>
    </row>
    <row r="20" spans="1:20" ht="21.75" customHeight="1" x14ac:dyDescent="0.25">
      <c r="A20" s="21"/>
      <c r="B20" s="78" t="s">
        <v>35</v>
      </c>
      <c r="C20" s="79"/>
      <c r="D20" s="105"/>
      <c r="E20" s="105"/>
      <c r="F20" s="105"/>
      <c r="G20" s="105"/>
      <c r="H20" s="105"/>
      <c r="I20" s="105"/>
      <c r="J20" s="23"/>
      <c r="K20" s="23"/>
      <c r="L20" s="23"/>
      <c r="M20" s="23"/>
      <c r="N20" s="3"/>
      <c r="P20" s="24"/>
      <c r="Q20" s="24"/>
      <c r="R20" s="24"/>
      <c r="S20" s="24"/>
      <c r="T20" s="24"/>
    </row>
    <row r="21" spans="1:20" ht="34.5" customHeight="1" x14ac:dyDescent="0.25">
      <c r="A21" s="21"/>
      <c r="B21" s="106" t="s">
        <v>22</v>
      </c>
      <c r="C21" s="106"/>
      <c r="D21" s="106"/>
      <c r="E21" s="107" t="s">
        <v>21</v>
      </c>
      <c r="F21" s="108" t="s">
        <v>17</v>
      </c>
      <c r="G21" s="109" t="s">
        <v>18</v>
      </c>
      <c r="H21" s="110"/>
      <c r="I21" s="111" t="s">
        <v>7</v>
      </c>
      <c r="J21" s="112"/>
      <c r="K21" s="25"/>
      <c r="L21" s="25"/>
      <c r="M21" s="25"/>
      <c r="N21" s="3"/>
      <c r="R21" s="24"/>
      <c r="S21" s="24"/>
      <c r="T21" s="24"/>
    </row>
    <row r="22" spans="1:20" ht="29.25" customHeight="1" x14ac:dyDescent="0.25">
      <c r="A22" s="21"/>
      <c r="B22" s="113" t="s">
        <v>15</v>
      </c>
      <c r="C22" s="113"/>
      <c r="D22" s="113"/>
      <c r="E22" s="114" t="s">
        <v>20</v>
      </c>
      <c r="F22" s="115">
        <f>IF(C18&lt;=100000,1000,IF(C18&lt;=500000,1500,IF(C18&gt;500000,2000)))</f>
        <v>1000</v>
      </c>
      <c r="G22" s="116">
        <f>IF(I18=1,0,IF(I18&lt;=2,F22*0.1,IF(I18&lt;=3,F22*0.15,IF(I18&lt;=4,F22*0.3,IF(I18&lt;=5,F22*0.35,IF(I18&lt;=6,F22*0.45,IF(I18&lt;=7,F22*0.6,IF(I18&lt;=8,F22*0.6,IF(I18&lt;=9,F22*0.6,IF(I18&gt;=10,F22*0.6))))))))))</f>
        <v>0</v>
      </c>
      <c r="H22" s="117"/>
      <c r="I22" s="115">
        <f>IF(E22="si",F22+G22,0)</f>
        <v>1000</v>
      </c>
      <c r="J22" s="118"/>
      <c r="K22" s="26"/>
      <c r="L22" s="26"/>
      <c r="M22" s="26"/>
      <c r="N22" s="3"/>
      <c r="R22" s="24"/>
      <c r="S22" s="24"/>
      <c r="T22" s="24"/>
    </row>
    <row r="23" spans="1:20" ht="42.75" customHeight="1" x14ac:dyDescent="0.25">
      <c r="A23" s="21"/>
      <c r="B23" s="113" t="s">
        <v>16</v>
      </c>
      <c r="C23" s="113"/>
      <c r="D23" s="113"/>
      <c r="E23" s="119" t="s">
        <v>20</v>
      </c>
      <c r="F23" s="115">
        <f>IF(C18&lt;=100000,1000,IF(C18&lt;=500000,1500,IF(C18&gt;500000,2000)))</f>
        <v>1000</v>
      </c>
      <c r="G23" s="116">
        <f>IF(I18=1,0,IF(I18&lt;=2,F23*0.1,IF(I18&lt;=3,F23*0.15,IF(I18&lt;=4,F23*0.3,IF(I18&lt;=5,F23*0.35,IF(I18&lt;=6,F23*0.45,IF(I18&lt;=7,F23*0.6,IF(I18&lt;=8,F23*0.6,IF(I18&lt;=9,F23*0.6,IF(I18&gt;=10,F23*0.6))))))))))</f>
        <v>0</v>
      </c>
      <c r="H23" s="117"/>
      <c r="I23" s="115">
        <f>IF(E23="si",F23+G23,0)</f>
        <v>1000</v>
      </c>
      <c r="J23" s="120"/>
      <c r="K23" s="27"/>
      <c r="L23" s="27"/>
      <c r="M23" s="27"/>
      <c r="N23" s="3"/>
      <c r="R23" s="24"/>
      <c r="S23" s="24"/>
      <c r="T23" s="24"/>
    </row>
    <row r="24" spans="1:20" ht="28.5" customHeight="1" x14ac:dyDescent="0.25">
      <c r="A24" s="21"/>
      <c r="B24" s="113" t="s">
        <v>14</v>
      </c>
      <c r="C24" s="113"/>
      <c r="D24" s="113"/>
      <c r="E24" s="119" t="s">
        <v>20</v>
      </c>
      <c r="F24" s="115">
        <f>IF(C18&lt;=100000,1000,IF(C18&lt;=500000,1500,IF(C18&gt;500000,2000)))</f>
        <v>1000</v>
      </c>
      <c r="G24" s="116">
        <f>F24*F18-F24</f>
        <v>0</v>
      </c>
      <c r="H24" s="117"/>
      <c r="I24" s="115">
        <f>IF(E24="si",(F24+G24)/2,0)</f>
        <v>500</v>
      </c>
      <c r="J24" s="120"/>
      <c r="K24" s="27"/>
      <c r="L24" s="27"/>
      <c r="M24" s="27"/>
      <c r="N24" s="3"/>
      <c r="R24" s="24"/>
      <c r="S24" s="24"/>
      <c r="T24" s="24"/>
    </row>
    <row r="25" spans="1:20" ht="35.25" customHeight="1" x14ac:dyDescent="0.25">
      <c r="A25" s="21"/>
      <c r="B25" s="113" t="s">
        <v>13</v>
      </c>
      <c r="C25" s="113"/>
      <c r="D25" s="113"/>
      <c r="E25" s="121" t="s">
        <v>20</v>
      </c>
      <c r="F25" s="115">
        <f>IF(C18&lt;=100000,1000,IF(C18&lt;=500000,1500,IF(C18&gt;500000,2000)))</f>
        <v>1000</v>
      </c>
      <c r="G25" s="116"/>
      <c r="H25" s="117"/>
      <c r="I25" s="115">
        <f t="shared" ref="I25" si="0">IF(E25="si",F25+G25,0)</f>
        <v>1000</v>
      </c>
      <c r="J25" s="122"/>
      <c r="K25" s="28"/>
      <c r="L25" s="28"/>
      <c r="M25" s="28"/>
      <c r="N25" s="3"/>
      <c r="R25" s="24"/>
      <c r="S25" s="24"/>
      <c r="T25" s="24"/>
    </row>
    <row r="26" spans="1:20" ht="15.95" customHeight="1" x14ac:dyDescent="0.25">
      <c r="A26" s="21"/>
      <c r="B26" s="123"/>
      <c r="C26" s="124" t="s">
        <v>8</v>
      </c>
      <c r="D26" s="124"/>
      <c r="E26" s="124"/>
      <c r="F26" s="125" t="s">
        <v>19</v>
      </c>
      <c r="G26" s="126"/>
      <c r="H26" s="127"/>
      <c r="I26" s="128">
        <f>ROUND(SUM(I22:I25)*0.1,2)</f>
        <v>350</v>
      </c>
      <c r="J26" s="120"/>
      <c r="K26" s="27"/>
      <c r="L26" s="27"/>
      <c r="M26" s="27"/>
      <c r="N26" s="29"/>
      <c r="O26" s="30"/>
      <c r="R26" s="24"/>
      <c r="S26" s="24"/>
      <c r="T26" s="24"/>
    </row>
    <row r="27" spans="1:20" ht="15.75" x14ac:dyDescent="0.25">
      <c r="A27" s="21"/>
      <c r="B27" s="129"/>
      <c r="C27" s="130" t="s">
        <v>33</v>
      </c>
      <c r="D27" s="131"/>
      <c r="E27" s="131"/>
      <c r="F27" s="132"/>
      <c r="G27" s="132"/>
      <c r="H27" s="133"/>
      <c r="I27" s="134">
        <f>IF(I22+I23+I24+I25+I26&lt;=(C18/10*4),I22+I23+I24+I25+I26,IF(I22+I23+I24+I25+I26&gt;(C18/10*4),(C18/10*4)))</f>
        <v>3850</v>
      </c>
      <c r="J27" s="120"/>
      <c r="K27" s="27"/>
      <c r="L27" s="27"/>
      <c r="M27" s="27"/>
      <c r="N27" s="29"/>
      <c r="O27" s="30"/>
      <c r="R27" s="24"/>
      <c r="S27" s="24"/>
      <c r="T27" s="24"/>
    </row>
    <row r="28" spans="1:20" ht="3" customHeight="1" x14ac:dyDescent="0.25">
      <c r="A28" s="13"/>
      <c r="B28" s="17"/>
      <c r="C28" s="17"/>
      <c r="D28" s="17"/>
      <c r="E28" s="17"/>
      <c r="F28" s="17"/>
      <c r="G28" s="18"/>
      <c r="H28" s="18"/>
      <c r="I28" s="17"/>
      <c r="J28" s="19"/>
      <c r="K28" s="19"/>
      <c r="L28" s="19"/>
      <c r="M28" s="19"/>
      <c r="N28" s="15"/>
      <c r="O28" s="15"/>
    </row>
    <row r="29" spans="1:20" s="12" customFormat="1" ht="21" customHeight="1" x14ac:dyDescent="0.25">
      <c r="A29" s="11"/>
      <c r="B29" s="135"/>
      <c r="C29" s="135"/>
      <c r="D29" s="136"/>
      <c r="E29" s="136"/>
      <c r="F29" s="136"/>
      <c r="G29" s="136"/>
      <c r="H29" s="136"/>
      <c r="I29" s="137"/>
      <c r="J29" s="138"/>
      <c r="K29" s="31"/>
      <c r="L29" s="31"/>
      <c r="M29" s="31"/>
      <c r="N29" s="11"/>
      <c r="O29" s="11"/>
    </row>
    <row r="30" spans="1:20" s="12" customFormat="1" ht="21" customHeight="1" x14ac:dyDescent="0.25">
      <c r="A30" s="11"/>
      <c r="B30" s="78" t="s">
        <v>36</v>
      </c>
      <c r="C30" s="79"/>
      <c r="D30" s="136"/>
      <c r="E30" s="136"/>
      <c r="F30" s="136"/>
      <c r="G30" s="136"/>
      <c r="H30" s="136"/>
      <c r="I30" s="137"/>
      <c r="J30" s="138"/>
      <c r="K30" s="31"/>
      <c r="L30" s="31"/>
      <c r="M30" s="31"/>
      <c r="N30" s="11"/>
      <c r="O30" s="11"/>
    </row>
    <row r="31" spans="1:20" s="12" customFormat="1" ht="21" customHeight="1" x14ac:dyDescent="0.25">
      <c r="A31" s="11"/>
      <c r="B31" s="135"/>
      <c r="C31" s="135"/>
      <c r="D31" s="136"/>
      <c r="E31" s="136"/>
      <c r="F31" s="136"/>
      <c r="G31" s="139" t="s">
        <v>11</v>
      </c>
      <c r="H31" s="136"/>
      <c r="I31" s="139" t="s">
        <v>34</v>
      </c>
      <c r="J31" s="138"/>
      <c r="K31" s="31"/>
      <c r="L31" s="31"/>
      <c r="M31" s="31"/>
      <c r="N31" s="11"/>
      <c r="O31" s="11"/>
    </row>
    <row r="32" spans="1:20" s="12" customFormat="1" ht="21" customHeight="1" x14ac:dyDescent="0.25">
      <c r="A32" s="11"/>
      <c r="B32" s="140" t="s">
        <v>29</v>
      </c>
      <c r="C32" s="141"/>
      <c r="D32" s="141"/>
      <c r="E32" s="141"/>
      <c r="F32" s="141"/>
      <c r="G32" s="142">
        <f>+I24+I24*0.1</f>
        <v>550</v>
      </c>
      <c r="H32" s="142"/>
      <c r="I32" s="143">
        <f>+(I24/F18)+(I24/F18)*0.1</f>
        <v>550</v>
      </c>
      <c r="J32" s="138"/>
      <c r="K32" s="31"/>
      <c r="L32" s="31"/>
      <c r="M32" s="31"/>
      <c r="N32" s="11"/>
      <c r="O32" s="11"/>
    </row>
    <row r="33" spans="1:15" s="12" customFormat="1" ht="21" customHeight="1" x14ac:dyDescent="0.25">
      <c r="A33" s="11"/>
      <c r="B33" s="140" t="s">
        <v>30</v>
      </c>
      <c r="C33" s="141"/>
      <c r="D33" s="141"/>
      <c r="E33" s="141"/>
      <c r="F33" s="141"/>
      <c r="G33" s="144">
        <f>IF(E24="si",143*F18,0)</f>
        <v>143</v>
      </c>
      <c r="H33" s="144"/>
      <c r="I33" s="143">
        <f>+G33/F18</f>
        <v>143</v>
      </c>
      <c r="J33" s="138"/>
      <c r="K33" s="31"/>
      <c r="L33" s="31"/>
      <c r="M33" s="31"/>
      <c r="N33" s="11"/>
      <c r="O33" s="11"/>
    </row>
    <row r="34" spans="1:15" s="12" customFormat="1" ht="18" customHeight="1" x14ac:dyDescent="0.25">
      <c r="A34" s="11"/>
      <c r="B34" s="145" t="s">
        <v>32</v>
      </c>
      <c r="C34" s="146"/>
      <c r="D34" s="146"/>
      <c r="E34" s="146"/>
      <c r="F34" s="146"/>
      <c r="G34" s="147">
        <f>SUM(G32:G33)</f>
        <v>693</v>
      </c>
      <c r="H34" s="147"/>
      <c r="I34" s="148">
        <f>SUM(I32:I33)</f>
        <v>693</v>
      </c>
      <c r="J34" s="138"/>
      <c r="K34" s="31"/>
      <c r="L34" s="31"/>
      <c r="M34" s="31"/>
      <c r="N34" s="11"/>
      <c r="O34" s="11"/>
    </row>
    <row r="35" spans="1:15" s="12" customFormat="1" ht="21" customHeight="1" x14ac:dyDescent="0.25">
      <c r="A35" s="11"/>
      <c r="B35" s="135"/>
      <c r="C35" s="135"/>
      <c r="D35" s="136"/>
      <c r="E35" s="136"/>
      <c r="F35" s="136"/>
      <c r="G35" s="136"/>
      <c r="H35" s="136"/>
      <c r="I35" s="137"/>
      <c r="J35" s="138"/>
      <c r="K35" s="31"/>
      <c r="L35" s="31"/>
      <c r="M35" s="31"/>
      <c r="N35" s="11"/>
      <c r="O35" s="11"/>
    </row>
    <row r="36" spans="1:15" s="12" customFormat="1" ht="21" customHeight="1" x14ac:dyDescent="0.25">
      <c r="A36" s="11"/>
      <c r="B36" s="135"/>
      <c r="C36" s="135"/>
      <c r="D36" s="136"/>
      <c r="E36" s="136"/>
      <c r="F36" s="136"/>
      <c r="G36" s="136"/>
      <c r="H36" s="136"/>
      <c r="I36" s="137"/>
      <c r="J36" s="138"/>
      <c r="K36" s="31"/>
      <c r="L36" s="31"/>
      <c r="M36" s="31"/>
      <c r="N36" s="11"/>
      <c r="O36" s="11"/>
    </row>
    <row r="37" spans="1:15" s="12" customFormat="1" ht="17.25" customHeight="1" x14ac:dyDescent="0.25">
      <c r="B37" s="149" t="s">
        <v>31</v>
      </c>
      <c r="C37" s="150"/>
      <c r="D37" s="150"/>
      <c r="E37" s="150"/>
      <c r="F37" s="150"/>
      <c r="G37" s="150"/>
      <c r="H37" s="150"/>
      <c r="I37" s="151"/>
      <c r="J37" s="152"/>
      <c r="K37" s="32"/>
      <c r="L37" s="32"/>
      <c r="M37" s="32"/>
      <c r="O37" s="11"/>
    </row>
    <row r="38" spans="1:15" s="12" customFormat="1" ht="4.5" customHeight="1" x14ac:dyDescent="0.25">
      <c r="B38" s="153"/>
      <c r="C38" s="153"/>
      <c r="D38" s="153"/>
      <c r="E38" s="153"/>
      <c r="F38" s="153"/>
      <c r="G38" s="153"/>
      <c r="H38" s="153"/>
      <c r="I38" s="153"/>
      <c r="J38" s="152"/>
      <c r="K38" s="32"/>
      <c r="L38" s="32"/>
      <c r="M38" s="32"/>
      <c r="O38" s="11"/>
    </row>
    <row r="39" spans="1:15" s="12" customFormat="1" ht="15.75" x14ac:dyDescent="0.25">
      <c r="A39" s="33"/>
      <c r="B39" s="154"/>
      <c r="C39" s="155"/>
      <c r="D39" s="155"/>
      <c r="E39" s="155"/>
      <c r="F39" s="155"/>
      <c r="G39" s="155"/>
      <c r="H39" s="155"/>
      <c r="I39" s="156"/>
      <c r="J39" s="157"/>
      <c r="K39" s="34"/>
      <c r="L39" s="34"/>
      <c r="M39" s="34"/>
      <c r="O39" s="11"/>
    </row>
    <row r="40" spans="1:15" s="12" customFormat="1" ht="19.5" customHeight="1" x14ac:dyDescent="0.25">
      <c r="B40" s="158" t="s">
        <v>9</v>
      </c>
      <c r="C40" s="159"/>
      <c r="D40" s="159"/>
      <c r="E40" s="159"/>
      <c r="F40" s="159"/>
      <c r="G40" s="160" t="s">
        <v>10</v>
      </c>
      <c r="H40" s="160"/>
      <c r="I40" s="161" t="s">
        <v>7</v>
      </c>
      <c r="J40" s="162"/>
      <c r="K40" s="35"/>
      <c r="L40" s="35"/>
      <c r="M40" s="35"/>
      <c r="O40" s="11"/>
    </row>
    <row r="41" spans="1:15" s="36" customFormat="1" ht="11.45" customHeight="1" x14ac:dyDescent="0.25">
      <c r="B41" s="163"/>
      <c r="C41" s="164"/>
      <c r="D41" s="164"/>
      <c r="E41" s="164"/>
      <c r="F41" s="165"/>
      <c r="G41" s="166"/>
      <c r="H41" s="167"/>
      <c r="I41" s="168"/>
      <c r="J41" s="169"/>
      <c r="K41" s="37"/>
      <c r="L41" s="37"/>
      <c r="M41" s="37"/>
      <c r="O41" s="38"/>
    </row>
    <row r="42" spans="1:15" s="36" customFormat="1" ht="11.45" customHeight="1" x14ac:dyDescent="0.25">
      <c r="B42" s="170"/>
      <c r="C42" s="171"/>
      <c r="D42" s="171"/>
      <c r="E42" s="171"/>
      <c r="F42" s="172"/>
      <c r="G42" s="173"/>
      <c r="H42" s="174"/>
      <c r="I42" s="175"/>
      <c r="J42" s="169"/>
      <c r="K42" s="37"/>
      <c r="L42" s="37"/>
      <c r="M42" s="37"/>
      <c r="O42" s="38"/>
    </row>
    <row r="43" spans="1:15" s="36" customFormat="1" ht="11.45" customHeight="1" x14ac:dyDescent="0.25">
      <c r="B43" s="170"/>
      <c r="C43" s="171"/>
      <c r="D43" s="171"/>
      <c r="E43" s="171"/>
      <c r="F43" s="172"/>
      <c r="G43" s="176"/>
      <c r="H43" s="174"/>
      <c r="I43" s="175"/>
      <c r="J43" s="169"/>
      <c r="K43" s="37"/>
      <c r="L43" s="37"/>
      <c r="M43" s="37"/>
      <c r="O43" s="38"/>
    </row>
    <row r="44" spans="1:15" s="36" customFormat="1" ht="11.45" customHeight="1" x14ac:dyDescent="0.25">
      <c r="B44" s="170"/>
      <c r="C44" s="171"/>
      <c r="D44" s="171"/>
      <c r="E44" s="171"/>
      <c r="F44" s="172"/>
      <c r="G44" s="177"/>
      <c r="H44" s="174"/>
      <c r="I44" s="175"/>
      <c r="J44" s="169"/>
      <c r="K44" s="37"/>
      <c r="L44" s="37"/>
      <c r="M44" s="37"/>
      <c r="O44" s="38"/>
    </row>
    <row r="45" spans="1:15" s="36" customFormat="1" ht="11.45" customHeight="1" x14ac:dyDescent="0.25">
      <c r="B45" s="170"/>
      <c r="C45" s="171"/>
      <c r="D45" s="171"/>
      <c r="E45" s="171"/>
      <c r="F45" s="172"/>
      <c r="G45" s="177"/>
      <c r="H45" s="174"/>
      <c r="I45" s="175"/>
      <c r="J45" s="169"/>
      <c r="K45" s="37"/>
      <c r="L45" s="37"/>
      <c r="M45" s="37"/>
      <c r="O45" s="38"/>
    </row>
    <row r="46" spans="1:15" s="36" customFormat="1" ht="11.45" customHeight="1" x14ac:dyDescent="0.25">
      <c r="B46" s="170"/>
      <c r="C46" s="171"/>
      <c r="D46" s="171"/>
      <c r="E46" s="171"/>
      <c r="F46" s="172"/>
      <c r="G46" s="177"/>
      <c r="H46" s="174"/>
      <c r="I46" s="175"/>
      <c r="J46" s="169"/>
      <c r="K46" s="37"/>
      <c r="L46" s="37"/>
      <c r="M46" s="37"/>
      <c r="O46" s="38"/>
    </row>
    <row r="47" spans="1:15" s="36" customFormat="1" ht="11.45" customHeight="1" x14ac:dyDescent="0.25">
      <c r="B47" s="170"/>
      <c r="C47" s="171"/>
      <c r="D47" s="171"/>
      <c r="E47" s="171"/>
      <c r="F47" s="172"/>
      <c r="G47" s="177"/>
      <c r="H47" s="174"/>
      <c r="I47" s="175"/>
      <c r="J47" s="169"/>
      <c r="K47" s="37"/>
      <c r="L47" s="37"/>
      <c r="M47" s="37"/>
      <c r="O47" s="38"/>
    </row>
    <row r="48" spans="1:15" s="36" customFormat="1" ht="11.45" customHeight="1" x14ac:dyDescent="0.25">
      <c r="B48" s="170"/>
      <c r="C48" s="171"/>
      <c r="D48" s="171"/>
      <c r="E48" s="171"/>
      <c r="F48" s="172"/>
      <c r="G48" s="177"/>
      <c r="H48" s="174"/>
      <c r="I48" s="175"/>
      <c r="J48" s="169"/>
      <c r="K48" s="37"/>
      <c r="L48" s="37"/>
      <c r="M48" s="37"/>
      <c r="O48" s="38"/>
    </row>
    <row r="49" spans="2:15" s="36" customFormat="1" ht="11.45" customHeight="1" x14ac:dyDescent="0.25">
      <c r="B49" s="170"/>
      <c r="C49" s="171"/>
      <c r="D49" s="171"/>
      <c r="E49" s="171"/>
      <c r="F49" s="172"/>
      <c r="G49" s="177"/>
      <c r="H49" s="174"/>
      <c r="I49" s="175"/>
      <c r="J49" s="169"/>
      <c r="K49" s="37"/>
      <c r="L49" s="37"/>
      <c r="M49" s="37"/>
      <c r="O49" s="38"/>
    </row>
    <row r="50" spans="2:15" s="36" customFormat="1" ht="11.45" customHeight="1" x14ac:dyDescent="0.25">
      <c r="B50" s="170"/>
      <c r="C50" s="171"/>
      <c r="D50" s="171"/>
      <c r="E50" s="171"/>
      <c r="F50" s="172"/>
      <c r="G50" s="177"/>
      <c r="H50" s="174"/>
      <c r="I50" s="175"/>
      <c r="J50" s="169"/>
      <c r="K50" s="37"/>
      <c r="L50" s="37"/>
      <c r="M50" s="37"/>
      <c r="O50" s="38"/>
    </row>
    <row r="51" spans="2:15" s="36" customFormat="1" ht="11.45" customHeight="1" x14ac:dyDescent="0.25">
      <c r="B51" s="170"/>
      <c r="C51" s="171"/>
      <c r="D51" s="171"/>
      <c r="E51" s="171"/>
      <c r="F51" s="172"/>
      <c r="G51" s="177"/>
      <c r="H51" s="174"/>
      <c r="I51" s="175"/>
      <c r="J51" s="169"/>
      <c r="K51" s="37"/>
      <c r="L51" s="37"/>
      <c r="M51" s="37"/>
      <c r="O51" s="38"/>
    </row>
    <row r="52" spans="2:15" s="36" customFormat="1" ht="11.45" customHeight="1" x14ac:dyDescent="0.25">
      <c r="B52" s="170"/>
      <c r="C52" s="171"/>
      <c r="D52" s="171"/>
      <c r="E52" s="171"/>
      <c r="F52" s="172"/>
      <c r="G52" s="177"/>
      <c r="H52" s="174"/>
      <c r="I52" s="175"/>
      <c r="J52" s="169"/>
      <c r="K52" s="37"/>
      <c r="L52" s="37"/>
      <c r="M52" s="37"/>
      <c r="O52" s="38"/>
    </row>
    <row r="53" spans="2:15" s="39" customFormat="1" ht="15.6" customHeight="1" x14ac:dyDescent="0.25">
      <c r="B53" s="178" t="s">
        <v>11</v>
      </c>
      <c r="C53" s="179"/>
      <c r="D53" s="179"/>
      <c r="E53" s="179"/>
      <c r="F53" s="179"/>
      <c r="G53" s="179"/>
      <c r="H53" s="180">
        <f>SUM(I41:I52)</f>
        <v>0</v>
      </c>
      <c r="I53" s="181">
        <f>SUM(I41:I52)</f>
        <v>0</v>
      </c>
      <c r="J53" s="182"/>
      <c r="K53" s="40"/>
      <c r="L53" s="40"/>
      <c r="M53" s="40"/>
      <c r="O53" s="41"/>
    </row>
    <row r="54" spans="2:15" s="39" customFormat="1" ht="6" customHeight="1" x14ac:dyDescent="0.25">
      <c r="B54" s="183"/>
      <c r="C54" s="184"/>
      <c r="D54" s="185"/>
      <c r="E54" s="185"/>
      <c r="F54" s="185"/>
      <c r="G54" s="185"/>
      <c r="H54" s="185"/>
      <c r="I54" s="182"/>
      <c r="J54" s="182"/>
      <c r="K54" s="40"/>
      <c r="L54" s="40"/>
      <c r="M54" s="40"/>
      <c r="O54" s="41"/>
    </row>
    <row r="55" spans="2:15" s="39" customFormat="1" ht="6" customHeight="1" x14ac:dyDescent="0.25">
      <c r="B55" s="186"/>
      <c r="C55" s="185"/>
      <c r="D55" s="185"/>
      <c r="E55" s="185"/>
      <c r="F55" s="185"/>
      <c r="G55" s="185"/>
      <c r="H55" s="185"/>
      <c r="I55" s="182"/>
      <c r="J55" s="182"/>
      <c r="K55" s="40"/>
      <c r="L55" s="40"/>
      <c r="M55" s="40"/>
      <c r="O55" s="41"/>
    </row>
    <row r="56" spans="2:15" s="39" customFormat="1" ht="6" customHeight="1" x14ac:dyDescent="0.25">
      <c r="B56" s="186"/>
      <c r="C56" s="185"/>
      <c r="D56" s="185"/>
      <c r="E56" s="185"/>
      <c r="F56" s="185"/>
      <c r="G56" s="185"/>
      <c r="H56" s="185"/>
      <c r="I56" s="182"/>
      <c r="J56" s="182"/>
      <c r="K56" s="40"/>
      <c r="L56" s="40"/>
      <c r="M56" s="40"/>
      <c r="O56" s="41"/>
    </row>
    <row r="57" spans="2:15" s="39" customFormat="1" ht="20.100000000000001" customHeight="1" x14ac:dyDescent="0.25">
      <c r="B57" s="187"/>
      <c r="C57" s="60" t="s">
        <v>37</v>
      </c>
      <c r="D57" s="61"/>
      <c r="E57" s="50"/>
      <c r="F57" s="50"/>
      <c r="G57" s="51"/>
      <c r="H57" s="50"/>
      <c r="I57" s="52"/>
      <c r="J57" s="188"/>
      <c r="K57" s="62"/>
      <c r="L57" s="62"/>
      <c r="M57" s="62"/>
      <c r="O57" s="41"/>
    </row>
    <row r="58" spans="2:15" s="39" customFormat="1" ht="20.25" customHeight="1" x14ac:dyDescent="0.2">
      <c r="B58" s="187"/>
      <c r="C58" s="63" t="s">
        <v>38</v>
      </c>
      <c r="D58" s="64"/>
      <c r="E58" s="189"/>
      <c r="F58" s="53"/>
      <c r="G58" s="54"/>
      <c r="H58" s="55"/>
      <c r="I58" s="56">
        <f>+I27</f>
        <v>3850</v>
      </c>
      <c r="J58" s="188"/>
      <c r="K58" s="62"/>
      <c r="L58" s="62"/>
      <c r="M58" s="62"/>
      <c r="O58" s="41"/>
    </row>
    <row r="59" spans="2:15" s="39" customFormat="1" ht="20.100000000000001" customHeight="1" x14ac:dyDescent="0.25">
      <c r="B59" s="187"/>
      <c r="C59" s="66" t="s">
        <v>39</v>
      </c>
      <c r="D59" s="67"/>
      <c r="E59" s="68"/>
      <c r="F59" s="69"/>
      <c r="G59" s="190"/>
      <c r="H59" s="191"/>
      <c r="I59" s="192">
        <v>0</v>
      </c>
      <c r="J59" s="188"/>
      <c r="K59" s="62"/>
      <c r="L59" s="62"/>
      <c r="M59" s="62"/>
      <c r="O59" s="41"/>
    </row>
    <row r="60" spans="2:15" s="39" customFormat="1" ht="20.100000000000001" customHeight="1" x14ac:dyDescent="0.2">
      <c r="B60" s="187"/>
      <c r="C60" s="66" t="s">
        <v>40</v>
      </c>
      <c r="D60" s="70"/>
      <c r="E60" s="193"/>
      <c r="F60" s="53"/>
      <c r="G60" s="57"/>
      <c r="H60" s="55"/>
      <c r="I60" s="194"/>
      <c r="J60" s="188"/>
      <c r="K60" s="62"/>
      <c r="L60" s="62"/>
      <c r="M60" s="62"/>
      <c r="O60" s="41"/>
    </row>
    <row r="61" spans="2:15" s="39" customFormat="1" ht="20.100000000000001" customHeight="1" x14ac:dyDescent="0.25">
      <c r="B61" s="187"/>
      <c r="C61" s="71"/>
      <c r="D61" s="68"/>
      <c r="E61" s="65" t="s">
        <v>41</v>
      </c>
      <c r="F61" s="195"/>
      <c r="G61" s="196"/>
      <c r="H61" s="196"/>
      <c r="I61" s="58">
        <f>SUM(I58:I60)</f>
        <v>3850</v>
      </c>
      <c r="J61" s="188"/>
      <c r="K61" s="62"/>
      <c r="L61" s="62"/>
      <c r="M61" s="62"/>
      <c r="O61" s="41"/>
    </row>
    <row r="62" spans="2:15" s="39" customFormat="1" ht="20.100000000000001" customHeight="1" x14ac:dyDescent="0.2">
      <c r="B62" s="187"/>
      <c r="C62" s="71"/>
      <c r="D62" s="68"/>
      <c r="E62" s="72" t="s">
        <v>44</v>
      </c>
      <c r="F62" s="195"/>
      <c r="G62" s="197"/>
      <c r="H62" s="197"/>
      <c r="I62" s="59">
        <f>+I61*0.22</f>
        <v>847</v>
      </c>
      <c r="J62" s="188"/>
      <c r="K62" s="62"/>
      <c r="L62" s="62"/>
      <c r="M62" s="62"/>
      <c r="O62" s="41"/>
    </row>
    <row r="63" spans="2:15" s="39" customFormat="1" ht="20.100000000000001" customHeight="1" x14ac:dyDescent="0.2">
      <c r="B63" s="187"/>
      <c r="C63" s="71"/>
      <c r="D63" s="68"/>
      <c r="E63" s="73" t="s">
        <v>42</v>
      </c>
      <c r="F63" s="195"/>
      <c r="G63" s="198"/>
      <c r="H63" s="198"/>
      <c r="I63" s="199"/>
      <c r="J63" s="188"/>
      <c r="K63" s="62"/>
      <c r="L63" s="62"/>
      <c r="M63" s="62"/>
      <c r="O63" s="41"/>
    </row>
    <row r="64" spans="2:15" s="39" customFormat="1" ht="20.100000000000001" customHeight="1" x14ac:dyDescent="0.2">
      <c r="B64" s="187"/>
      <c r="C64" s="74"/>
      <c r="D64" s="75"/>
      <c r="E64" s="77" t="s">
        <v>43</v>
      </c>
      <c r="F64" s="77"/>
      <c r="G64" s="77"/>
      <c r="H64" s="77"/>
      <c r="I64" s="76">
        <f>SUM(I61:I63)</f>
        <v>4697</v>
      </c>
      <c r="J64" s="188"/>
      <c r="K64" s="62"/>
      <c r="L64" s="62"/>
      <c r="M64" s="62"/>
      <c r="O64" s="41"/>
    </row>
    <row r="65" spans="2:15" s="39" customFormat="1" ht="20.100000000000001" customHeight="1" x14ac:dyDescent="0.25">
      <c r="B65" s="187"/>
      <c r="C65" s="200"/>
      <c r="D65" s="200"/>
      <c r="E65" s="200"/>
      <c r="F65" s="200"/>
      <c r="G65" s="200"/>
      <c r="H65" s="200"/>
      <c r="I65" s="188"/>
      <c r="J65" s="188"/>
      <c r="K65" s="62"/>
      <c r="L65" s="62"/>
      <c r="M65" s="62"/>
      <c r="O65" s="41"/>
    </row>
    <row r="66" spans="2:15" s="39" customFormat="1" ht="6" customHeight="1" x14ac:dyDescent="0.25">
      <c r="B66" s="186"/>
      <c r="C66" s="185"/>
      <c r="D66" s="185"/>
      <c r="E66" s="185"/>
      <c r="F66" s="185"/>
      <c r="G66" s="185"/>
      <c r="H66" s="185"/>
      <c r="I66" s="182"/>
      <c r="J66" s="182"/>
      <c r="K66" s="40"/>
      <c r="L66" s="40"/>
      <c r="M66" s="40"/>
      <c r="O66" s="41"/>
    </row>
    <row r="67" spans="2:15" s="39" customFormat="1" ht="6" customHeight="1" x14ac:dyDescent="0.25">
      <c r="B67" s="186"/>
      <c r="C67" s="185"/>
      <c r="D67" s="185"/>
      <c r="E67" s="185"/>
      <c r="F67" s="185"/>
      <c r="G67" s="185"/>
      <c r="H67" s="185"/>
      <c r="I67" s="182"/>
      <c r="J67" s="182"/>
      <c r="K67" s="40"/>
      <c r="L67" s="40"/>
      <c r="M67" s="40"/>
      <c r="O67" s="41"/>
    </row>
    <row r="68" spans="2:15" s="39" customFormat="1" ht="6" customHeight="1" x14ac:dyDescent="0.25">
      <c r="B68" s="186"/>
      <c r="C68" s="185"/>
      <c r="D68" s="185"/>
      <c r="E68" s="185"/>
      <c r="F68" s="185"/>
      <c r="G68" s="185"/>
      <c r="H68" s="185"/>
      <c r="I68" s="182"/>
      <c r="J68" s="182"/>
      <c r="K68" s="40"/>
      <c r="L68" s="40"/>
      <c r="M68" s="40"/>
      <c r="O68" s="41"/>
    </row>
    <row r="69" spans="2:15" s="39" customFormat="1" ht="6" customHeight="1" x14ac:dyDescent="0.25">
      <c r="B69" s="186"/>
      <c r="C69" s="185"/>
      <c r="D69" s="185"/>
      <c r="E69" s="185"/>
      <c r="F69" s="185"/>
      <c r="G69" s="185"/>
      <c r="H69" s="185"/>
      <c r="I69" s="182"/>
      <c r="J69" s="182"/>
      <c r="K69" s="40"/>
      <c r="L69" s="40"/>
      <c r="M69" s="40"/>
      <c r="O69" s="41"/>
    </row>
    <row r="70" spans="2:15" s="39" customFormat="1" ht="6" customHeight="1" x14ac:dyDescent="0.25">
      <c r="B70" s="186"/>
      <c r="C70" s="185"/>
      <c r="D70" s="185"/>
      <c r="E70" s="185"/>
      <c r="F70" s="185"/>
      <c r="G70" s="185"/>
      <c r="H70" s="185"/>
      <c r="I70" s="182"/>
      <c r="J70" s="182"/>
      <c r="K70" s="40"/>
      <c r="L70" s="40"/>
      <c r="M70" s="40"/>
      <c r="O70" s="41"/>
    </row>
    <row r="71" spans="2:15" ht="15.75" x14ac:dyDescent="0.25">
      <c r="B71" s="201"/>
      <c r="C71" s="202"/>
      <c r="D71" s="202"/>
      <c r="E71" s="203" t="s">
        <v>23</v>
      </c>
      <c r="F71" s="203"/>
      <c r="G71" s="203"/>
      <c r="H71" s="203"/>
      <c r="I71" s="203"/>
      <c r="J71" s="204"/>
    </row>
    <row r="72" spans="2:15" ht="15.75" x14ac:dyDescent="0.25">
      <c r="B72" s="205" t="s">
        <v>26</v>
      </c>
      <c r="C72" s="202"/>
      <c r="D72" s="202"/>
      <c r="E72" s="206"/>
      <c r="F72" s="206"/>
      <c r="G72" s="206"/>
      <c r="H72" s="206"/>
      <c r="I72" s="206"/>
      <c r="J72" s="204"/>
    </row>
    <row r="73" spans="2:15" ht="15.75" x14ac:dyDescent="0.25">
      <c r="B73" s="202"/>
      <c r="C73" s="202"/>
      <c r="D73" s="202"/>
      <c r="E73" s="202"/>
      <c r="F73" s="202"/>
      <c r="G73" s="202"/>
      <c r="H73" s="202"/>
      <c r="I73" s="202"/>
      <c r="J73" s="204"/>
    </row>
    <row r="74" spans="2:15" ht="222.95" customHeight="1" x14ac:dyDescent="0.25">
      <c r="B74" s="202"/>
      <c r="C74" s="202"/>
      <c r="D74" s="202"/>
      <c r="E74" s="202"/>
      <c r="F74" s="202"/>
      <c r="G74" s="202"/>
      <c r="H74" s="202"/>
      <c r="I74" s="202"/>
      <c r="J74" s="204"/>
    </row>
    <row r="75" spans="2:15" ht="15.75" x14ac:dyDescent="0.25">
      <c r="B75" s="202"/>
      <c r="C75" s="202"/>
      <c r="D75" s="202"/>
      <c r="E75" s="202"/>
      <c r="F75" s="202"/>
      <c r="G75" s="202"/>
      <c r="H75" s="202"/>
      <c r="I75" s="202"/>
      <c r="J75" s="204"/>
    </row>
    <row r="76" spans="2:15" ht="15.75" x14ac:dyDescent="0.25">
      <c r="B76" s="202"/>
      <c r="C76" s="202"/>
      <c r="D76" s="202"/>
      <c r="E76" s="202"/>
      <c r="F76" s="202"/>
      <c r="G76" s="202"/>
      <c r="H76" s="202"/>
      <c r="I76" s="202"/>
      <c r="J76" s="204"/>
    </row>
    <row r="77" spans="2:15" ht="15.75" x14ac:dyDescent="0.25">
      <c r="B77" s="202"/>
      <c r="C77" s="202"/>
      <c r="D77" s="202"/>
      <c r="E77" s="202"/>
      <c r="F77" s="202"/>
      <c r="G77" s="202"/>
      <c r="H77" s="202"/>
      <c r="I77" s="202"/>
      <c r="J77" s="204"/>
    </row>
    <row r="78" spans="2:15" ht="15.75" x14ac:dyDescent="0.25">
      <c r="B78" s="202"/>
      <c r="C78" s="202"/>
      <c r="D78" s="202"/>
      <c r="E78" s="202"/>
      <c r="F78" s="202"/>
      <c r="G78" s="202"/>
      <c r="H78" s="202"/>
      <c r="I78" s="202"/>
      <c r="J78" s="204"/>
    </row>
    <row r="79" spans="2:15" ht="15.75" x14ac:dyDescent="0.25">
      <c r="B79" s="202"/>
      <c r="C79" s="202"/>
      <c r="D79" s="202"/>
      <c r="E79" s="202"/>
      <c r="F79" s="202"/>
      <c r="G79" s="202"/>
      <c r="H79" s="202"/>
      <c r="I79" s="202"/>
      <c r="J79" s="204"/>
    </row>
    <row r="80" spans="2:15" ht="15.75" x14ac:dyDescent="0.25">
      <c r="B80" s="202"/>
      <c r="C80" s="202"/>
      <c r="D80" s="202"/>
      <c r="E80" s="202"/>
      <c r="F80" s="202"/>
      <c r="G80" s="202"/>
      <c r="H80" s="202"/>
      <c r="I80" s="202"/>
      <c r="J80" s="204"/>
    </row>
    <row r="81" spans="2:10" ht="15.75" x14ac:dyDescent="0.25">
      <c r="B81" s="202"/>
      <c r="C81" s="202"/>
      <c r="D81" s="202"/>
      <c r="E81" s="202"/>
      <c r="F81" s="202"/>
      <c r="G81" s="202"/>
      <c r="H81" s="202"/>
      <c r="I81" s="202"/>
      <c r="J81" s="204"/>
    </row>
    <row r="82" spans="2:10" ht="15.75" x14ac:dyDescent="0.25">
      <c r="B82" s="202"/>
      <c r="C82" s="202"/>
      <c r="D82" s="202"/>
      <c r="E82" s="202"/>
      <c r="F82" s="202"/>
      <c r="G82" s="202"/>
      <c r="H82" s="202"/>
      <c r="I82" s="202"/>
      <c r="J82" s="204"/>
    </row>
    <row r="83" spans="2:10" ht="15.75" x14ac:dyDescent="0.25">
      <c r="B83" s="202"/>
      <c r="C83" s="202"/>
      <c r="D83" s="202"/>
      <c r="E83" s="202"/>
      <c r="F83" s="202"/>
      <c r="G83" s="202"/>
      <c r="H83" s="202"/>
      <c r="I83" s="202"/>
      <c r="J83" s="204"/>
    </row>
    <row r="84" spans="2:10" ht="15.75" x14ac:dyDescent="0.25">
      <c r="B84" s="202"/>
      <c r="C84" s="202"/>
      <c r="D84" s="202"/>
      <c r="E84" s="202"/>
      <c r="F84" s="202"/>
      <c r="G84" s="202"/>
      <c r="H84" s="202"/>
      <c r="I84" s="202"/>
      <c r="J84" s="204"/>
    </row>
    <row r="85" spans="2:10" ht="15.75" x14ac:dyDescent="0.25">
      <c r="B85" s="202"/>
      <c r="C85" s="202"/>
      <c r="D85" s="202"/>
      <c r="E85" s="202"/>
      <c r="F85" s="202"/>
      <c r="G85" s="202"/>
      <c r="H85" s="202"/>
      <c r="I85" s="202"/>
      <c r="J85" s="204"/>
    </row>
    <row r="86" spans="2:10" ht="15.75" x14ac:dyDescent="0.25">
      <c r="B86" s="202"/>
      <c r="C86" s="202"/>
      <c r="D86" s="202"/>
      <c r="E86" s="202"/>
      <c r="F86" s="202"/>
      <c r="G86" s="202"/>
      <c r="H86" s="202"/>
      <c r="I86" s="202"/>
      <c r="J86" s="204"/>
    </row>
    <row r="87" spans="2:10" ht="15.75" x14ac:dyDescent="0.25">
      <c r="B87" s="202"/>
      <c r="C87" s="202"/>
      <c r="D87" s="202"/>
      <c r="E87" s="202"/>
      <c r="F87" s="202"/>
      <c r="G87" s="202"/>
      <c r="H87" s="202"/>
      <c r="I87" s="202"/>
      <c r="J87" s="204"/>
    </row>
    <row r="88" spans="2:10" ht="15.75" x14ac:dyDescent="0.25">
      <c r="B88" s="202"/>
      <c r="C88" s="202"/>
      <c r="D88" s="202"/>
      <c r="E88" s="202"/>
      <c r="F88" s="202"/>
      <c r="G88" s="202"/>
      <c r="H88" s="202"/>
      <c r="I88" s="202"/>
      <c r="J88" s="204"/>
    </row>
    <row r="89" spans="2:10" ht="15.75" x14ac:dyDescent="0.25">
      <c r="B89" s="202"/>
      <c r="C89" s="202"/>
      <c r="D89" s="202"/>
      <c r="E89" s="202"/>
      <c r="F89" s="202"/>
      <c r="G89" s="202"/>
      <c r="H89" s="202"/>
      <c r="I89" s="202"/>
      <c r="J89" s="204"/>
    </row>
    <row r="90" spans="2:10" ht="15.75" x14ac:dyDescent="0.25">
      <c r="B90" s="202"/>
      <c r="C90" s="202"/>
      <c r="D90" s="202"/>
      <c r="E90" s="202"/>
      <c r="F90" s="202"/>
      <c r="G90" s="202"/>
      <c r="H90" s="202"/>
      <c r="I90" s="202"/>
      <c r="J90" s="204"/>
    </row>
    <row r="91" spans="2:10" ht="15.75" x14ac:dyDescent="0.25">
      <c r="B91" s="202"/>
      <c r="C91" s="202"/>
      <c r="D91" s="202"/>
      <c r="E91" s="202"/>
      <c r="F91" s="202"/>
      <c r="G91" s="202"/>
      <c r="H91" s="202"/>
      <c r="I91" s="202"/>
      <c r="J91" s="204"/>
    </row>
    <row r="92" spans="2:10" ht="15.75" x14ac:dyDescent="0.25">
      <c r="B92" s="202"/>
      <c r="C92" s="202"/>
      <c r="D92" s="202"/>
      <c r="E92" s="202"/>
      <c r="F92" s="202"/>
      <c r="G92" s="202"/>
      <c r="H92" s="202"/>
      <c r="I92" s="202"/>
      <c r="J92" s="204"/>
    </row>
    <row r="93" spans="2:10" ht="15.75" x14ac:dyDescent="0.25">
      <c r="B93" s="202"/>
      <c r="C93" s="202"/>
      <c r="D93" s="202"/>
      <c r="E93" s="202"/>
      <c r="F93" s="202"/>
      <c r="G93" s="202"/>
      <c r="H93" s="202"/>
      <c r="I93" s="202"/>
      <c r="J93" s="204"/>
    </row>
    <row r="94" spans="2:10" ht="15.75" x14ac:dyDescent="0.25">
      <c r="B94" s="202"/>
      <c r="C94" s="202"/>
      <c r="D94" s="202"/>
      <c r="E94" s="202"/>
      <c r="F94" s="202"/>
      <c r="G94" s="202"/>
      <c r="H94" s="202"/>
      <c r="I94" s="202"/>
      <c r="J94" s="204"/>
    </row>
    <row r="95" spans="2:10" ht="15.75" x14ac:dyDescent="0.25">
      <c r="B95" s="202"/>
      <c r="C95" s="202"/>
      <c r="D95" s="202"/>
      <c r="E95" s="202"/>
      <c r="F95" s="202"/>
      <c r="G95" s="202"/>
      <c r="H95" s="202"/>
      <c r="I95" s="202"/>
      <c r="J95" s="204"/>
    </row>
    <row r="96" spans="2:10" ht="15.75" x14ac:dyDescent="0.25">
      <c r="B96" s="202"/>
      <c r="C96" s="202"/>
      <c r="D96" s="202"/>
      <c r="E96" s="202"/>
      <c r="F96" s="202"/>
      <c r="G96" s="202"/>
      <c r="H96" s="202"/>
      <c r="I96" s="202"/>
      <c r="J96" s="204"/>
    </row>
    <row r="97" spans="2:10" ht="15.75" x14ac:dyDescent="0.25">
      <c r="B97" s="202"/>
      <c r="C97" s="202"/>
      <c r="D97" s="202"/>
      <c r="E97" s="202"/>
      <c r="F97" s="202"/>
      <c r="G97" s="202"/>
      <c r="H97" s="202"/>
      <c r="I97" s="202"/>
      <c r="J97" s="204"/>
    </row>
    <row r="98" spans="2:10" ht="15.75" x14ac:dyDescent="0.25">
      <c r="B98" s="202"/>
      <c r="C98" s="202"/>
      <c r="D98" s="202"/>
      <c r="E98" s="202"/>
      <c r="F98" s="202"/>
      <c r="G98" s="202"/>
      <c r="H98" s="202"/>
      <c r="I98" s="202"/>
      <c r="J98" s="204"/>
    </row>
    <row r="99" spans="2:10" ht="15.75" x14ac:dyDescent="0.25">
      <c r="B99" s="202"/>
      <c r="C99" s="202"/>
      <c r="D99" s="202"/>
      <c r="E99" s="202"/>
      <c r="F99" s="202"/>
      <c r="G99" s="202"/>
      <c r="H99" s="202"/>
      <c r="I99" s="202"/>
      <c r="J99" s="204"/>
    </row>
    <row r="100" spans="2:10" ht="15.75" x14ac:dyDescent="0.25">
      <c r="B100" s="202"/>
      <c r="C100" s="202"/>
      <c r="D100" s="202"/>
      <c r="E100" s="202"/>
      <c r="F100" s="202"/>
      <c r="G100" s="202"/>
      <c r="H100" s="202"/>
      <c r="I100" s="202"/>
      <c r="J100" s="204"/>
    </row>
    <row r="101" spans="2:10" ht="15.75" x14ac:dyDescent="0.25">
      <c r="B101" s="202"/>
      <c r="C101" s="202"/>
      <c r="D101" s="202"/>
      <c r="E101" s="202"/>
      <c r="F101" s="202"/>
      <c r="G101" s="202"/>
      <c r="H101" s="202"/>
      <c r="I101" s="202"/>
      <c r="J101" s="204"/>
    </row>
    <row r="102" spans="2:10" ht="15.75" x14ac:dyDescent="0.25">
      <c r="B102" s="202"/>
      <c r="C102" s="202"/>
      <c r="D102" s="202"/>
      <c r="E102" s="202"/>
      <c r="F102" s="202"/>
      <c r="G102" s="202"/>
      <c r="H102" s="202"/>
      <c r="I102" s="202"/>
      <c r="J102" s="204"/>
    </row>
    <row r="103" spans="2:10" ht="15.75" x14ac:dyDescent="0.25">
      <c r="B103" s="202"/>
      <c r="C103" s="202"/>
      <c r="D103" s="202"/>
      <c r="E103" s="202"/>
      <c r="F103" s="202"/>
      <c r="G103" s="202"/>
      <c r="H103" s="202"/>
      <c r="I103" s="202"/>
      <c r="J103" s="204"/>
    </row>
    <row r="104" spans="2:10" ht="15.75" x14ac:dyDescent="0.25">
      <c r="B104" s="202"/>
      <c r="C104" s="202"/>
      <c r="D104" s="202"/>
      <c r="E104" s="202"/>
      <c r="F104" s="202"/>
      <c r="G104" s="202"/>
      <c r="H104" s="202"/>
      <c r="I104" s="202"/>
      <c r="J104" s="204"/>
    </row>
    <row r="105" spans="2:10" ht="15.75" x14ac:dyDescent="0.25">
      <c r="B105" s="202"/>
      <c r="C105" s="202"/>
      <c r="D105" s="202"/>
      <c r="E105" s="202"/>
      <c r="F105" s="202"/>
      <c r="G105" s="202"/>
      <c r="H105" s="202"/>
      <c r="I105" s="202"/>
      <c r="J105" s="204"/>
    </row>
    <row r="106" spans="2:10" ht="15.75" x14ac:dyDescent="0.25">
      <c r="B106" s="202"/>
      <c r="C106" s="202"/>
      <c r="D106" s="202"/>
      <c r="E106" s="202"/>
      <c r="F106" s="202"/>
      <c r="G106" s="202"/>
      <c r="H106" s="202"/>
      <c r="I106" s="202"/>
      <c r="J106" s="204"/>
    </row>
    <row r="107" spans="2:10" ht="15.75" x14ac:dyDescent="0.25">
      <c r="B107" s="202"/>
      <c r="C107" s="202"/>
      <c r="D107" s="202"/>
      <c r="E107" s="202"/>
      <c r="F107" s="202"/>
      <c r="G107" s="202"/>
      <c r="H107" s="202"/>
      <c r="I107" s="202"/>
      <c r="J107" s="204"/>
    </row>
    <row r="108" spans="2:10" ht="15.75" x14ac:dyDescent="0.25">
      <c r="B108" s="202"/>
      <c r="C108" s="202"/>
      <c r="D108" s="202"/>
      <c r="E108" s="202"/>
      <c r="F108" s="202"/>
      <c r="G108" s="202"/>
      <c r="H108" s="202"/>
      <c r="I108" s="202"/>
      <c r="J108" s="204"/>
    </row>
    <row r="109" spans="2:10" ht="15.75" x14ac:dyDescent="0.25">
      <c r="B109" s="202"/>
      <c r="C109" s="202"/>
      <c r="D109" s="202"/>
      <c r="E109" s="202"/>
      <c r="F109" s="202"/>
      <c r="G109" s="202"/>
      <c r="H109" s="202"/>
      <c r="I109" s="202"/>
      <c r="J109" s="204"/>
    </row>
    <row r="110" spans="2:10" ht="15.75" x14ac:dyDescent="0.25">
      <c r="B110" s="202"/>
      <c r="C110" s="202"/>
      <c r="D110" s="202"/>
      <c r="E110" s="202"/>
      <c r="F110" s="202"/>
      <c r="G110" s="202"/>
      <c r="H110" s="202"/>
      <c r="I110" s="202"/>
      <c r="J110" s="204"/>
    </row>
    <row r="111" spans="2:10" ht="15.75" x14ac:dyDescent="0.25">
      <c r="B111" s="202"/>
      <c r="C111" s="202"/>
      <c r="D111" s="202"/>
      <c r="E111" s="202"/>
      <c r="F111" s="202"/>
      <c r="G111" s="202"/>
      <c r="H111" s="202"/>
      <c r="I111" s="202"/>
      <c r="J111" s="204"/>
    </row>
    <row r="112" spans="2:10" ht="15.75" x14ac:dyDescent="0.25">
      <c r="B112" s="202"/>
      <c r="C112" s="202"/>
      <c r="D112" s="202"/>
      <c r="E112" s="202"/>
      <c r="F112" s="202"/>
      <c r="G112" s="202"/>
      <c r="H112" s="202"/>
      <c r="I112" s="202"/>
      <c r="J112" s="204"/>
    </row>
    <row r="113" spans="2:10" ht="15.75" x14ac:dyDescent="0.25">
      <c r="B113" s="202"/>
      <c r="C113" s="202"/>
      <c r="D113" s="202"/>
      <c r="E113" s="202"/>
      <c r="F113" s="202"/>
      <c r="G113" s="202"/>
      <c r="H113" s="202"/>
      <c r="I113" s="202"/>
      <c r="J113" s="204"/>
    </row>
    <row r="114" spans="2:10" ht="15.75" x14ac:dyDescent="0.25">
      <c r="B114" s="202"/>
      <c r="C114" s="202"/>
      <c r="D114" s="202"/>
      <c r="E114" s="202"/>
      <c r="F114" s="202"/>
      <c r="G114" s="202"/>
      <c r="H114" s="202"/>
      <c r="I114" s="202"/>
      <c r="J114" s="204"/>
    </row>
    <row r="115" spans="2:10" ht="15.75" x14ac:dyDescent="0.25">
      <c r="B115" s="202"/>
      <c r="C115" s="202"/>
      <c r="D115" s="202"/>
      <c r="E115" s="202"/>
      <c r="F115" s="202"/>
      <c r="G115" s="202"/>
      <c r="H115" s="202"/>
      <c r="I115" s="202"/>
      <c r="J115" s="204"/>
    </row>
    <row r="116" spans="2:10" ht="15.75" x14ac:dyDescent="0.25">
      <c r="B116" s="202"/>
      <c r="C116" s="202"/>
      <c r="D116" s="202"/>
      <c r="E116" s="202"/>
      <c r="F116" s="202"/>
      <c r="G116" s="202"/>
      <c r="H116" s="202"/>
      <c r="I116" s="202"/>
      <c r="J116" s="204"/>
    </row>
    <row r="117" spans="2:10" ht="15.75" x14ac:dyDescent="0.25">
      <c r="B117" s="202"/>
      <c r="C117" s="202"/>
      <c r="D117" s="202"/>
      <c r="E117" s="202"/>
      <c r="F117" s="202"/>
      <c r="G117" s="202"/>
      <c r="H117" s="202"/>
      <c r="I117" s="202"/>
      <c r="J117" s="204"/>
    </row>
    <row r="118" spans="2:10" ht="15.75" x14ac:dyDescent="0.25">
      <c r="B118" s="202"/>
      <c r="C118" s="202"/>
      <c r="D118" s="202"/>
      <c r="E118" s="202"/>
      <c r="F118" s="202"/>
      <c r="G118" s="202"/>
      <c r="H118" s="202"/>
      <c r="I118" s="202"/>
      <c r="J118" s="204"/>
    </row>
    <row r="119" spans="2:10" ht="15.75" x14ac:dyDescent="0.25">
      <c r="B119" s="202"/>
      <c r="C119" s="202"/>
      <c r="D119" s="202"/>
      <c r="E119" s="202"/>
      <c r="F119" s="202"/>
      <c r="G119" s="202"/>
      <c r="H119" s="202"/>
      <c r="I119" s="202"/>
      <c r="J119" s="204"/>
    </row>
    <row r="120" spans="2:10" ht="15.75" x14ac:dyDescent="0.25">
      <c r="B120" s="202"/>
      <c r="C120" s="202"/>
      <c r="D120" s="202"/>
      <c r="E120" s="202"/>
      <c r="F120" s="202"/>
      <c r="G120" s="202"/>
      <c r="H120" s="202"/>
      <c r="I120" s="202"/>
      <c r="J120" s="204"/>
    </row>
    <row r="121" spans="2:10" ht="15.75" x14ac:dyDescent="0.25">
      <c r="B121" s="202"/>
      <c r="C121" s="202"/>
      <c r="D121" s="202"/>
      <c r="E121" s="202"/>
      <c r="F121" s="202"/>
      <c r="G121" s="202"/>
      <c r="H121" s="202"/>
      <c r="I121" s="202"/>
      <c r="J121" s="204"/>
    </row>
    <row r="122" spans="2:10" ht="15.75" x14ac:dyDescent="0.25">
      <c r="B122" s="202"/>
      <c r="C122" s="202"/>
      <c r="D122" s="202"/>
      <c r="E122" s="202"/>
      <c r="F122" s="202"/>
      <c r="G122" s="202"/>
      <c r="H122" s="202"/>
      <c r="I122" s="202"/>
      <c r="J122" s="204"/>
    </row>
    <row r="123" spans="2:10" ht="15.75" x14ac:dyDescent="0.25">
      <c r="B123" s="202"/>
      <c r="C123" s="202"/>
      <c r="D123" s="202"/>
      <c r="E123" s="202"/>
      <c r="F123" s="202"/>
      <c r="G123" s="202"/>
      <c r="H123" s="202"/>
      <c r="I123" s="202"/>
      <c r="J123" s="204"/>
    </row>
    <row r="124" spans="2:10" ht="15.75" x14ac:dyDescent="0.25">
      <c r="B124" s="202"/>
      <c r="C124" s="202"/>
      <c r="D124" s="202"/>
      <c r="E124" s="202"/>
      <c r="F124" s="202"/>
      <c r="G124" s="202"/>
      <c r="H124" s="202"/>
      <c r="I124" s="202"/>
      <c r="J124" s="204"/>
    </row>
    <row r="125" spans="2:10" ht="15.75" x14ac:dyDescent="0.25">
      <c r="B125" s="202"/>
      <c r="C125" s="202"/>
      <c r="D125" s="202"/>
      <c r="E125" s="202"/>
      <c r="F125" s="202"/>
      <c r="G125" s="202"/>
      <c r="H125" s="202"/>
      <c r="I125" s="202"/>
      <c r="J125" s="204"/>
    </row>
    <row r="126" spans="2:10" ht="15.75" x14ac:dyDescent="0.25">
      <c r="B126" s="202"/>
      <c r="C126" s="202"/>
      <c r="D126" s="202"/>
      <c r="E126" s="202"/>
      <c r="F126" s="202"/>
      <c r="G126" s="202"/>
      <c r="H126" s="202"/>
      <c r="I126" s="202"/>
      <c r="J126" s="204"/>
    </row>
    <row r="127" spans="2:10" ht="15.75" x14ac:dyDescent="0.25">
      <c r="B127" s="202"/>
      <c r="C127" s="202"/>
      <c r="D127" s="202"/>
      <c r="E127" s="202"/>
      <c r="F127" s="202"/>
      <c r="G127" s="202"/>
      <c r="H127" s="202"/>
      <c r="I127" s="202"/>
      <c r="J127" s="204"/>
    </row>
    <row r="128" spans="2:10" ht="15.75" x14ac:dyDescent="0.25">
      <c r="B128" s="202"/>
      <c r="C128" s="202"/>
      <c r="D128" s="202"/>
      <c r="E128" s="202"/>
      <c r="F128" s="202"/>
      <c r="G128" s="202"/>
      <c r="H128" s="202"/>
      <c r="I128" s="202"/>
      <c r="J128" s="204"/>
    </row>
    <row r="129" spans="2:10" ht="15.75" x14ac:dyDescent="0.25">
      <c r="B129" s="202"/>
      <c r="C129" s="202"/>
      <c r="D129" s="202"/>
      <c r="E129" s="202"/>
      <c r="F129" s="202"/>
      <c r="G129" s="202"/>
      <c r="H129" s="202"/>
      <c r="I129" s="202"/>
      <c r="J129" s="204"/>
    </row>
    <row r="130" spans="2:10" ht="15.75" x14ac:dyDescent="0.25">
      <c r="B130" s="202"/>
      <c r="C130" s="202"/>
      <c r="D130" s="202"/>
      <c r="E130" s="202"/>
      <c r="F130" s="202"/>
      <c r="G130" s="202"/>
      <c r="H130" s="202"/>
      <c r="I130" s="202"/>
      <c r="J130" s="204"/>
    </row>
    <row r="131" spans="2:10" ht="15.75" x14ac:dyDescent="0.25">
      <c r="B131" s="202"/>
      <c r="C131" s="202"/>
      <c r="D131" s="202"/>
      <c r="E131" s="202"/>
      <c r="F131" s="202"/>
      <c r="G131" s="202"/>
      <c r="H131" s="202"/>
      <c r="I131" s="202"/>
      <c r="J131" s="204"/>
    </row>
    <row r="132" spans="2:10" ht="15.75" x14ac:dyDescent="0.25">
      <c r="B132" s="202"/>
      <c r="C132" s="202"/>
      <c r="D132" s="202"/>
      <c r="E132" s="202"/>
      <c r="F132" s="202"/>
      <c r="G132" s="202"/>
      <c r="H132" s="202"/>
      <c r="I132" s="202"/>
      <c r="J132" s="204"/>
    </row>
    <row r="133" spans="2:10" ht="15.75" x14ac:dyDescent="0.25">
      <c r="B133" s="202"/>
      <c r="C133" s="202"/>
      <c r="D133" s="202"/>
      <c r="E133" s="202"/>
      <c r="F133" s="202"/>
      <c r="G133" s="202"/>
      <c r="H133" s="202"/>
      <c r="I133" s="202"/>
      <c r="J133" s="204"/>
    </row>
    <row r="134" spans="2:10" ht="15.75" x14ac:dyDescent="0.25">
      <c r="B134" s="202"/>
      <c r="C134" s="202"/>
      <c r="D134" s="202"/>
      <c r="E134" s="202"/>
      <c r="F134" s="202"/>
      <c r="G134" s="202"/>
      <c r="H134" s="202"/>
      <c r="I134" s="202"/>
      <c r="J134" s="204"/>
    </row>
    <row r="135" spans="2:10" ht="15.75" x14ac:dyDescent="0.25">
      <c r="B135" s="202"/>
      <c r="C135" s="202"/>
      <c r="D135" s="202"/>
      <c r="E135" s="202"/>
      <c r="F135" s="202"/>
      <c r="G135" s="202"/>
      <c r="H135" s="202"/>
      <c r="I135" s="202"/>
      <c r="J135" s="204"/>
    </row>
    <row r="136" spans="2:10" ht="15.75" x14ac:dyDescent="0.25">
      <c r="B136" s="202"/>
      <c r="C136" s="202"/>
      <c r="D136" s="202"/>
      <c r="E136" s="202"/>
      <c r="F136" s="202"/>
      <c r="G136" s="202"/>
      <c r="H136" s="202"/>
      <c r="I136" s="202"/>
      <c r="J136" s="204"/>
    </row>
    <row r="137" spans="2:10" ht="15.75" x14ac:dyDescent="0.25">
      <c r="B137" s="202"/>
      <c r="C137" s="202"/>
      <c r="D137" s="202"/>
      <c r="E137" s="202"/>
      <c r="F137" s="202"/>
      <c r="G137" s="202"/>
      <c r="H137" s="202"/>
      <c r="I137" s="202"/>
      <c r="J137" s="204"/>
    </row>
    <row r="138" spans="2:10" ht="15.75" x14ac:dyDescent="0.25">
      <c r="B138" s="202"/>
      <c r="C138" s="202"/>
      <c r="D138" s="202"/>
      <c r="E138" s="202"/>
      <c r="F138" s="202"/>
      <c r="G138" s="202"/>
      <c r="H138" s="202"/>
      <c r="I138" s="202"/>
      <c r="J138" s="204"/>
    </row>
    <row r="139" spans="2:10" ht="15.75" x14ac:dyDescent="0.25">
      <c r="B139" s="202"/>
      <c r="C139" s="202"/>
      <c r="D139" s="202"/>
      <c r="E139" s="202"/>
      <c r="F139" s="202"/>
      <c r="G139" s="202"/>
      <c r="H139" s="202"/>
      <c r="I139" s="202"/>
      <c r="J139" s="204"/>
    </row>
    <row r="140" spans="2:10" ht="15.75" x14ac:dyDescent="0.25">
      <c r="B140" s="202"/>
      <c r="C140" s="202"/>
      <c r="D140" s="202"/>
      <c r="E140" s="202"/>
      <c r="F140" s="202"/>
      <c r="G140" s="202"/>
      <c r="H140" s="202"/>
      <c r="I140" s="202"/>
      <c r="J140" s="204"/>
    </row>
    <row r="141" spans="2:10" ht="15.75" x14ac:dyDescent="0.25">
      <c r="B141" s="202"/>
      <c r="C141" s="202"/>
      <c r="D141" s="202"/>
      <c r="E141" s="202"/>
      <c r="F141" s="202"/>
      <c r="G141" s="202"/>
      <c r="H141" s="202"/>
      <c r="I141" s="202"/>
      <c r="J141" s="204"/>
    </row>
    <row r="142" spans="2:10" ht="15.75" x14ac:dyDescent="0.25">
      <c r="B142" s="202"/>
      <c r="C142" s="202"/>
      <c r="D142" s="202"/>
      <c r="E142" s="202"/>
      <c r="F142" s="202"/>
      <c r="G142" s="202"/>
      <c r="H142" s="202"/>
      <c r="I142" s="202"/>
      <c r="J142" s="204"/>
    </row>
    <row r="143" spans="2:10" ht="15.75" x14ac:dyDescent="0.25">
      <c r="B143" s="202"/>
      <c r="C143" s="202"/>
      <c r="D143" s="202"/>
      <c r="E143" s="202"/>
      <c r="F143" s="202"/>
      <c r="G143" s="202"/>
      <c r="H143" s="202"/>
      <c r="I143" s="202"/>
      <c r="J143" s="204"/>
    </row>
    <row r="144" spans="2:10" ht="15.75" x14ac:dyDescent="0.25">
      <c r="B144" s="202"/>
      <c r="C144" s="202"/>
      <c r="D144" s="202"/>
      <c r="E144" s="202"/>
      <c r="F144" s="202"/>
      <c r="G144" s="202"/>
      <c r="H144" s="202"/>
      <c r="I144" s="202"/>
      <c r="J144" s="204"/>
    </row>
    <row r="145" spans="2:10" ht="15.75" x14ac:dyDescent="0.25">
      <c r="B145" s="202"/>
      <c r="C145" s="202"/>
      <c r="D145" s="202"/>
      <c r="E145" s="202"/>
      <c r="F145" s="202"/>
      <c r="G145" s="202"/>
      <c r="H145" s="202"/>
      <c r="I145" s="202"/>
      <c r="J145" s="204"/>
    </row>
    <row r="146" spans="2:10" ht="15.75" x14ac:dyDescent="0.25">
      <c r="B146" s="202"/>
      <c r="C146" s="202"/>
      <c r="D146" s="202"/>
      <c r="E146" s="202"/>
      <c r="F146" s="202"/>
      <c r="G146" s="202"/>
      <c r="H146" s="202"/>
      <c r="I146" s="202"/>
      <c r="J146" s="204"/>
    </row>
    <row r="147" spans="2:10" ht="15.75" x14ac:dyDescent="0.25">
      <c r="B147" s="202"/>
      <c r="C147" s="202"/>
      <c r="D147" s="202"/>
      <c r="E147" s="202"/>
      <c r="F147" s="202"/>
      <c r="G147" s="202"/>
      <c r="H147" s="202"/>
      <c r="I147" s="202"/>
      <c r="J147" s="204"/>
    </row>
    <row r="148" spans="2:10" ht="15.75" x14ac:dyDescent="0.25">
      <c r="B148" s="202"/>
      <c r="C148" s="202"/>
      <c r="D148" s="202"/>
      <c r="E148" s="202"/>
      <c r="F148" s="202"/>
      <c r="G148" s="202"/>
      <c r="H148" s="202"/>
      <c r="I148" s="202"/>
      <c r="J148" s="204"/>
    </row>
    <row r="149" spans="2:10" ht="15.75" x14ac:dyDescent="0.25">
      <c r="B149" s="202"/>
      <c r="C149" s="202"/>
      <c r="D149" s="202"/>
      <c r="E149" s="202"/>
      <c r="F149" s="202"/>
      <c r="G149" s="202"/>
      <c r="H149" s="202"/>
      <c r="I149" s="202"/>
      <c r="J149" s="204"/>
    </row>
    <row r="150" spans="2:10" ht="15.75" x14ac:dyDescent="0.25">
      <c r="B150" s="202"/>
      <c r="C150" s="202"/>
      <c r="D150" s="202"/>
      <c r="E150" s="202"/>
      <c r="F150" s="202"/>
      <c r="G150" s="202"/>
      <c r="H150" s="202"/>
      <c r="I150" s="202"/>
      <c r="J150" s="204"/>
    </row>
    <row r="151" spans="2:10" ht="15.75" x14ac:dyDescent="0.25">
      <c r="B151" s="202"/>
      <c r="C151" s="202"/>
      <c r="D151" s="202"/>
      <c r="E151" s="202"/>
      <c r="F151" s="202"/>
      <c r="G151" s="202"/>
      <c r="H151" s="202"/>
      <c r="I151" s="202"/>
      <c r="J151" s="204"/>
    </row>
    <row r="152" spans="2:10" ht="15.75" x14ac:dyDescent="0.25">
      <c r="B152" s="202"/>
      <c r="C152" s="202"/>
      <c r="D152" s="202"/>
      <c r="E152" s="202"/>
      <c r="F152" s="202"/>
      <c r="G152" s="202"/>
      <c r="H152" s="202"/>
      <c r="I152" s="202"/>
      <c r="J152" s="204"/>
    </row>
    <row r="153" spans="2:10" ht="15.75" x14ac:dyDescent="0.25">
      <c r="B153" s="202"/>
      <c r="C153" s="202"/>
      <c r="D153" s="202"/>
      <c r="E153" s="202"/>
      <c r="F153" s="202"/>
      <c r="G153" s="202"/>
      <c r="H153" s="202"/>
      <c r="I153" s="202"/>
      <c r="J153" s="204"/>
    </row>
    <row r="154" spans="2:10" ht="15.75" x14ac:dyDescent="0.25">
      <c r="B154" s="202"/>
      <c r="C154" s="202"/>
      <c r="D154" s="202"/>
      <c r="E154" s="202"/>
      <c r="F154" s="202"/>
      <c r="G154" s="202"/>
      <c r="H154" s="202"/>
      <c r="I154" s="202"/>
      <c r="J154" s="204"/>
    </row>
    <row r="155" spans="2:10" ht="15.75" x14ac:dyDescent="0.25">
      <c r="B155" s="202"/>
      <c r="C155" s="202"/>
      <c r="D155" s="202"/>
      <c r="E155" s="202"/>
      <c r="F155" s="202"/>
      <c r="G155" s="202"/>
      <c r="H155" s="202"/>
      <c r="I155" s="202"/>
      <c r="J155" s="204"/>
    </row>
    <row r="156" spans="2:10" ht="15.75" x14ac:dyDescent="0.25">
      <c r="B156" s="202"/>
      <c r="C156" s="202"/>
      <c r="D156" s="202"/>
      <c r="E156" s="202"/>
      <c r="F156" s="202"/>
      <c r="G156" s="202"/>
      <c r="H156" s="202"/>
      <c r="I156" s="202"/>
      <c r="J156" s="204"/>
    </row>
    <row r="157" spans="2:10" ht="15.75" x14ac:dyDescent="0.25">
      <c r="B157" s="202"/>
      <c r="C157" s="202"/>
      <c r="D157" s="202"/>
      <c r="E157" s="202"/>
      <c r="F157" s="202"/>
      <c r="G157" s="202"/>
      <c r="H157" s="202"/>
      <c r="I157" s="202"/>
      <c r="J157" s="204"/>
    </row>
    <row r="158" spans="2:10" ht="15.75" x14ac:dyDescent="0.25">
      <c r="B158" s="202"/>
      <c r="C158" s="202"/>
      <c r="D158" s="202"/>
      <c r="E158" s="202"/>
      <c r="F158" s="202"/>
      <c r="G158" s="202"/>
      <c r="H158" s="202"/>
      <c r="I158" s="202"/>
      <c r="J158" s="204"/>
    </row>
    <row r="159" spans="2:10" ht="15.75" x14ac:dyDescent="0.25">
      <c r="B159" s="202"/>
      <c r="C159" s="202"/>
      <c r="D159" s="202"/>
      <c r="E159" s="202"/>
      <c r="F159" s="202"/>
      <c r="G159" s="202"/>
      <c r="H159" s="202"/>
      <c r="I159" s="202"/>
      <c r="J159" s="204"/>
    </row>
    <row r="160" spans="2:10" ht="15.75" x14ac:dyDescent="0.25">
      <c r="B160" s="202"/>
      <c r="C160" s="202"/>
      <c r="D160" s="202"/>
      <c r="E160" s="202"/>
      <c r="F160" s="202"/>
      <c r="G160" s="202"/>
      <c r="H160" s="202"/>
      <c r="I160" s="202"/>
      <c r="J160" s="204"/>
    </row>
    <row r="161" spans="2:10" ht="15.75" x14ac:dyDescent="0.25">
      <c r="B161" s="202"/>
      <c r="C161" s="202"/>
      <c r="D161" s="202"/>
      <c r="E161" s="202"/>
      <c r="F161" s="202"/>
      <c r="G161" s="202"/>
      <c r="H161" s="202"/>
      <c r="I161" s="202"/>
      <c r="J161" s="204"/>
    </row>
    <row r="162" spans="2:10" ht="15.75" x14ac:dyDescent="0.25">
      <c r="B162" s="202"/>
      <c r="C162" s="202"/>
      <c r="D162" s="202"/>
      <c r="E162" s="202"/>
      <c r="F162" s="202"/>
      <c r="G162" s="202"/>
      <c r="H162" s="202"/>
      <c r="I162" s="202"/>
      <c r="J162" s="204"/>
    </row>
    <row r="163" spans="2:10" ht="15.75" x14ac:dyDescent="0.25">
      <c r="B163" s="202"/>
      <c r="C163" s="202"/>
      <c r="D163" s="202"/>
      <c r="E163" s="202"/>
      <c r="F163" s="202"/>
      <c r="G163" s="202"/>
      <c r="H163" s="202"/>
      <c r="I163" s="202"/>
      <c r="J163" s="204"/>
    </row>
    <row r="164" spans="2:10" ht="15.75" x14ac:dyDescent="0.25">
      <c r="B164" s="202"/>
      <c r="C164" s="202"/>
      <c r="D164" s="202"/>
      <c r="E164" s="202"/>
      <c r="F164" s="202"/>
      <c r="G164" s="202"/>
      <c r="H164" s="202"/>
      <c r="I164" s="202"/>
      <c r="J164" s="204"/>
    </row>
    <row r="165" spans="2:10" ht="15.75" x14ac:dyDescent="0.25">
      <c r="B165" s="202"/>
      <c r="C165" s="202"/>
      <c r="D165" s="202"/>
      <c r="E165" s="202"/>
      <c r="F165" s="202"/>
      <c r="G165" s="202"/>
      <c r="H165" s="202"/>
      <c r="I165" s="202"/>
      <c r="J165" s="204"/>
    </row>
    <row r="166" spans="2:10" ht="15.75" x14ac:dyDescent="0.25">
      <c r="B166" s="202"/>
      <c r="C166" s="202"/>
      <c r="D166" s="202"/>
      <c r="E166" s="202"/>
      <c r="F166" s="202"/>
      <c r="G166" s="202"/>
      <c r="H166" s="202"/>
      <c r="I166" s="202"/>
      <c r="J166" s="204"/>
    </row>
    <row r="167" spans="2:10" ht="15.75" x14ac:dyDescent="0.25">
      <c r="B167" s="202"/>
      <c r="C167" s="202"/>
      <c r="D167" s="202"/>
      <c r="E167" s="202"/>
      <c r="F167" s="202"/>
      <c r="G167" s="202"/>
      <c r="H167" s="202"/>
      <c r="I167" s="202"/>
      <c r="J167" s="204"/>
    </row>
    <row r="168" spans="2:10" ht="15.75" x14ac:dyDescent="0.25">
      <c r="B168" s="202"/>
      <c r="C168" s="202"/>
      <c r="D168" s="202"/>
      <c r="E168" s="202"/>
      <c r="F168" s="202"/>
      <c r="G168" s="202"/>
      <c r="H168" s="202"/>
      <c r="I168" s="202"/>
      <c r="J168" s="204"/>
    </row>
    <row r="169" spans="2:10" ht="15.75" x14ac:dyDescent="0.25">
      <c r="B169" s="202"/>
      <c r="C169" s="202"/>
      <c r="D169" s="202"/>
      <c r="E169" s="202"/>
      <c r="F169" s="202"/>
      <c r="G169" s="202"/>
      <c r="H169" s="202"/>
      <c r="I169" s="202"/>
      <c r="J169" s="204"/>
    </row>
    <row r="170" spans="2:10" ht="15.75" x14ac:dyDescent="0.25">
      <c r="B170" s="202"/>
      <c r="C170" s="202"/>
      <c r="D170" s="202"/>
      <c r="E170" s="202"/>
      <c r="F170" s="202"/>
      <c r="G170" s="202"/>
      <c r="H170" s="202"/>
      <c r="I170" s="202"/>
      <c r="J170" s="204"/>
    </row>
    <row r="171" spans="2:10" ht="15.75" x14ac:dyDescent="0.25"/>
    <row r="172" spans="2:10" ht="15.75" x14ac:dyDescent="0.25"/>
    <row r="173" spans="2:10" ht="15.75" x14ac:dyDescent="0.25"/>
    <row r="174" spans="2:10" ht="15.75" x14ac:dyDescent="0.25"/>
    <row r="175" spans="2:10" ht="15.75" x14ac:dyDescent="0.25"/>
    <row r="176" spans="2:10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</sheetData>
  <sheetProtection password="B9ED" sheet="1" objects="1" scenarios="1"/>
  <mergeCells count="10">
    <mergeCell ref="E64:H64"/>
    <mergeCell ref="B34:F34"/>
    <mergeCell ref="C27:E27"/>
    <mergeCell ref="G18:H18"/>
    <mergeCell ref="D18:E18"/>
    <mergeCell ref="G21:H21"/>
    <mergeCell ref="B32:F32"/>
    <mergeCell ref="B33:F33"/>
    <mergeCell ref="B20:C20"/>
    <mergeCell ref="B30:C30"/>
  </mergeCells>
  <dataValidations count="2">
    <dataValidation allowBlank="1" showErrorMessage="1" sqref="I18:M19 C18:C19 I63"/>
    <dataValidation type="decimal" allowBlank="1" showInputMessage="1" showErrorMessage="1" errorTitle="Fondo spese incassato" error="Il fondo spese (di euro 1.000) _x000a_va indicato preceduto dal segno meno." promptTitle="Fondo spese incassato" prompt="Inserire l'ammontare incassato (con segno meno)" sqref="I59">
      <formula1>-1000</formula1>
      <formula2>0</formula2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rinaldo</dc:creator>
  <cp:lastModifiedBy>Ilaria</cp:lastModifiedBy>
  <cp:lastPrinted>2016-03-05T09:26:35Z</cp:lastPrinted>
  <dcterms:created xsi:type="dcterms:W3CDTF">2016-02-27T11:15:43Z</dcterms:created>
  <dcterms:modified xsi:type="dcterms:W3CDTF">2016-05-25T08:55:04Z</dcterms:modified>
</cp:coreProperties>
</file>